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355" windowHeight="6795" activeTab="0"/>
  </bookViews>
  <sheets>
    <sheet name="Commercial Banks" sheetId="1" r:id="rId1"/>
    <sheet name="Industrial Banks" sheetId="2" r:id="rId2"/>
    <sheet name="Credit Unions" sheetId="3" r:id="rId3"/>
    <sheet name="Foreign Bank - RC" sheetId="4" r:id="rId4"/>
    <sheet name="Trust Companies RC" sheetId="5" r:id="rId5"/>
    <sheet name="Trust Company - RI" sheetId="6" r:id="rId6"/>
    <sheet name="Sheet1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b" localSheetId="2">#REF!</definedName>
    <definedName name="\b">#REF!</definedName>
    <definedName name="\c" localSheetId="2">#REF!</definedName>
    <definedName name="\c">#REF!</definedName>
    <definedName name="C_1_010" localSheetId="2">'[13]Master'!$D$6</definedName>
    <definedName name="C_1_010">'[5]Master'!$D$6</definedName>
    <definedName name="C_1_025B" localSheetId="2">'[15]Master'!$D$13</definedName>
    <definedName name="C_1_025B">'[7]Master'!$D$13</definedName>
    <definedName name="C_3_388" localSheetId="2">'[10]Master'!$F$31</definedName>
    <definedName name="C_3_388">'[1]Master'!$F$31</definedName>
    <definedName name="CC_010" localSheetId="2">'[13]Master'!$C$6</definedName>
    <definedName name="CC_010">'[5]Master'!$C$6</definedName>
    <definedName name="CC_025B" localSheetId="2">'[10]Master'!$C$13</definedName>
    <definedName name="CC_025B">'[1]Master'!$C$13</definedName>
    <definedName name="CC_115">'[8]Master'!$C$108</definedName>
    <definedName name="CC_131" localSheetId="2">'[11]Master'!$C$111</definedName>
    <definedName name="CC_131">'[2]Master'!$C$111</definedName>
    <definedName name="CC_230" localSheetId="2">'[10]Master'!$C$113</definedName>
    <definedName name="CC_230">'[1]Master'!$C$113</definedName>
    <definedName name="CC_300" localSheetId="2">'[14]Master'!$C$26</definedName>
    <definedName name="CC_300">'[6]Master'!$C$26</definedName>
    <definedName name="CC_310" localSheetId="2">'[11]Master'!$C$120</definedName>
    <definedName name="CC_310">'[2]Master'!$C$120</definedName>
    <definedName name="CC_340" localSheetId="2">'[11]Master'!$C$27</definedName>
    <definedName name="CC_340">'[2]Master'!$C$27</definedName>
    <definedName name="CC_380" localSheetId="2">'[10]Master'!$C$28</definedName>
    <definedName name="CC_380">'[1]Master'!$C$28</definedName>
    <definedName name="CC_550" localSheetId="2">'[15]Master'!$C$34</definedName>
    <definedName name="CC_550">'[7]Master'!$C$34</definedName>
    <definedName name="CC_551" localSheetId="2">'[15]Master'!$C$35</definedName>
    <definedName name="CC_551">'[7]Master'!$C$35</definedName>
    <definedName name="CC_661A" localSheetId="2">'[13]Master'!$C$157</definedName>
    <definedName name="CC_661A">'[5]Master'!$C$157</definedName>
    <definedName name="CC_719" localSheetId="2">'[10]Master'!$C$57</definedName>
    <definedName name="CC_719">'[1]Master'!$C$57</definedName>
    <definedName name="CC_798" localSheetId="2">'[10]Master'!$C$72</definedName>
    <definedName name="CC_798">'[1]Master'!$C$72</definedName>
    <definedName name="Data" localSheetId="2">'[12]Jun 2000 Data'!#REF!</definedName>
    <definedName name="Data">'[4]Jun 2000 Data'!#REF!</definedName>
    <definedName name="FiduciaryStatement" localSheetId="2">#REF!</definedName>
    <definedName name="FiduciaryStatement">#REF!</definedName>
    <definedName name="HTML1_1" localSheetId="4" hidden="1">"[TRST4Q96.XLS]Abstract!$A$1:$B$43"</definedName>
    <definedName name="HTML1_1" hidden="1">"'[profile.xls]1q97 - Tables'!$A$1:$E$48"</definedName>
    <definedName name="HTML1_10" hidden="1">""</definedName>
    <definedName name="HTML1_11" hidden="1">1</definedName>
    <definedName name="HTML1_12" localSheetId="4" hidden="1">"P:\STATS\trst4q96.htm"</definedName>
    <definedName name="HTML1_12" hidden="1">"P:\STATS\prof197.htm"</definedName>
    <definedName name="HTML1_2" hidden="1">1</definedName>
    <definedName name="HTML1_3" localSheetId="4" hidden="1">"4th Quarter 1996"</definedName>
    <definedName name="HTML1_3" hidden="1">"profile"</definedName>
    <definedName name="HTML1_4" localSheetId="4" hidden="1">"Trust Company Report of Condition"</definedName>
    <definedName name="HTML1_4" hidden="1">"Profile of State Chartered Banks 3/31/97 "</definedName>
    <definedName name="HTML1_5" localSheetId="4" hidden="1">"Abstract of Trust Company Report of Income"</definedName>
    <definedName name="HTML1_5" hidden="1">""</definedName>
    <definedName name="HTML1_6" hidden="1">-4146</definedName>
    <definedName name="HTML1_7" hidden="1">-4146</definedName>
    <definedName name="HTML1_8" localSheetId="4" hidden="1">"3/24/97"</definedName>
    <definedName name="HTML1_8" hidden="1">"5/28/97"</definedName>
    <definedName name="HTML1_9" hidden="1">"Patrick Carroll"</definedName>
    <definedName name="HTML2_1" hidden="1">"[FBIN496.XLS]Abstract!$A$1:$B$38"</definedName>
    <definedName name="HTML2_10" hidden="1">"pcarroll@sbd.ca.gov"</definedName>
    <definedName name="HTML2_11" hidden="1">1</definedName>
    <definedName name="HTML2_12" hidden="1">"P:\STATS\fbin4q96.htm"</definedName>
    <definedName name="HTML2_2" hidden="1">1</definedName>
    <definedName name="HTML2_3" hidden="1">"4th Quarter 1996"</definedName>
    <definedName name="HTML2_4" hidden="1">"Foreign Bank Report of Income"</definedName>
    <definedName name="HTML2_5" hidden="1">"Abstract of foreign bank report of income."</definedName>
    <definedName name="HTML2_6" hidden="1">-4146</definedName>
    <definedName name="HTML2_7" hidden="1">-4146</definedName>
    <definedName name="HTML2_8" hidden="1">"3/24/97"</definedName>
    <definedName name="HTML2_9" hidden="1">"Patrick Carroll"</definedName>
    <definedName name="HTMLCount" hidden="1">1</definedName>
    <definedName name="_xlnm.Print_Area" localSheetId="0">'Commercial Banks'!$A$1:$I$58</definedName>
    <definedName name="_xlnm.Print_Area" localSheetId="2">'Credit Unions'!$A$1:$I$50</definedName>
    <definedName name="_xlnm.Print_Area" localSheetId="3">'Foreign Bank - RC'!$A$1:$I$49</definedName>
    <definedName name="_xlnm.Print_Area" localSheetId="1">'Industrial Banks'!$A$1:$I$45</definedName>
    <definedName name="_xlnm.Print_Area" localSheetId="4">'Trust Companies RC'!$A$1:$I$45</definedName>
    <definedName name="_xlnm.Print_Area" localSheetId="5">'Trust Company - RI'!$A$1:$L$42</definedName>
    <definedName name="PRINT_AREA_MI" localSheetId="2">#REF!</definedName>
    <definedName name="PRINT_AREA_MI">#REF!</definedName>
    <definedName name="PRINT_TITLES_MI" localSheetId="2">#REF!</definedName>
    <definedName name="PRINT_TITLES_MI">#REF!</definedName>
    <definedName name="test" hidden="1">"Fiduciary Statement"</definedName>
    <definedName name="test2" hidden="1">"Consolidated statement of fiduciary assets"</definedName>
    <definedName name="test3" hidden="1">"'[FID4Q96.XLS]Fiduciary Statement'!$A$1:$E$34"</definedName>
    <definedName name="test4" hidden="1">"P:\STATS\fid4q96.htm"</definedName>
    <definedName name="test5" hidden="1">"Fiduciary Statement"</definedName>
    <definedName name="test6" hidden="1">"Consolidated statement of fiduciary assets"</definedName>
  </definedNames>
  <calcPr fullCalcOnLoad="1"/>
</workbook>
</file>

<file path=xl/sharedStrings.xml><?xml version="1.0" encoding="utf-8"?>
<sst xmlns="http://schemas.openxmlformats.org/spreadsheetml/2006/main" count="250" uniqueCount="183">
  <si>
    <t>Number of Banks</t>
  </si>
  <si>
    <t>Loans &amp; Leases (Net)*</t>
  </si>
  <si>
    <t>Reserve for loans</t>
  </si>
  <si>
    <t>Total Assets</t>
  </si>
  <si>
    <t>Total Deposits</t>
  </si>
  <si>
    <t>Total Equity Capital</t>
  </si>
  <si>
    <t>Noncurrent Loans &amp; Leases**</t>
  </si>
  <si>
    <t>Total Past Due Loans &amp; Leases***</t>
  </si>
  <si>
    <t>Other Real Estate Owned****</t>
  </si>
  <si>
    <t>Loans &amp; Leases/Deposits</t>
  </si>
  <si>
    <t>Loans &amp; Leases/Assets</t>
  </si>
  <si>
    <t>LLR/Total Loans</t>
  </si>
  <si>
    <t>Equity Capital/Assets</t>
  </si>
  <si>
    <t>Noncurrent Loans &amp; Leases/Total Loans &amp; Leases</t>
  </si>
  <si>
    <t>Total Past Due Loans &amp; Leases/Total Loans &amp; Leases</t>
  </si>
  <si>
    <t>Reserves for Loans/Noncurrent Loans&amp;Leases</t>
  </si>
  <si>
    <t>%</t>
  </si>
  <si>
    <t>$</t>
  </si>
  <si>
    <t>Period Ending</t>
  </si>
  <si>
    <t>Number of Thrift and Loans</t>
  </si>
  <si>
    <t>Noncurrent Loans&amp;Leases/Total Loans&amp;Leases</t>
  </si>
  <si>
    <t>Tot. Past Due Loans&amp;Leases/Total Loans&amp;Leases</t>
  </si>
  <si>
    <t>PROFILE OF INDUSTRIAL BANKS</t>
  </si>
  <si>
    <t>(In Millions of Dollars)</t>
  </si>
  <si>
    <t>PROFILE OF STATE CHARTERED BANKS</t>
  </si>
  <si>
    <t>(in Thousands)</t>
  </si>
  <si>
    <t>ASSETS</t>
  </si>
  <si>
    <t>Cash and due from</t>
  </si>
  <si>
    <t>U.S. Treasury securities</t>
  </si>
  <si>
    <t>Obligations of other U.S. Government agencies and corporations</t>
  </si>
  <si>
    <t>Obligations of States and political subdivisions</t>
  </si>
  <si>
    <t>Other Securities</t>
  </si>
  <si>
    <t>Loans</t>
  </si>
  <si>
    <t>Reserve for possible loan losses</t>
  </si>
  <si>
    <t xml:space="preserve">Loans (net) </t>
  </si>
  <si>
    <t xml:space="preserve">Bank premises, furniture and fixtures and other assets representing bank premises </t>
  </si>
  <si>
    <t xml:space="preserve">        Capital leases included above</t>
  </si>
  <si>
    <t>Real estate owned other than bank premises</t>
  </si>
  <si>
    <t>Investments in subsidiaries not consolidated</t>
  </si>
  <si>
    <t>Other assets (complete schedule on reverse)</t>
  </si>
  <si>
    <t xml:space="preserve">TOTAL ASSETS </t>
  </si>
  <si>
    <t>LIABILITIES</t>
  </si>
  <si>
    <t xml:space="preserve">Liabilities for borrowed money </t>
  </si>
  <si>
    <t xml:space="preserve">Mortgage indebtedness </t>
  </si>
  <si>
    <t>Other liabilities</t>
  </si>
  <si>
    <t xml:space="preserve">TOTAL LIABILITIES </t>
  </si>
  <si>
    <t xml:space="preserve">Capital notes and debentures </t>
  </si>
  <si>
    <t>SHAREHOLDERS EQUITY</t>
  </si>
  <si>
    <t xml:space="preserve">Preferred stock </t>
  </si>
  <si>
    <t xml:space="preserve">Number shares outstanding </t>
  </si>
  <si>
    <t xml:space="preserve">Common stock </t>
  </si>
  <si>
    <t xml:space="preserve">Number shares authorized </t>
  </si>
  <si>
    <t>Number shares outstanding</t>
  </si>
  <si>
    <t>Surplus</t>
  </si>
  <si>
    <t xml:space="preserve">TOTAL CONTRIBUTED CAPITAL </t>
  </si>
  <si>
    <t>Retained earnings and other capital reserves</t>
  </si>
  <si>
    <t xml:space="preserve">TOTAL SHAREHOLDERS EQUITY </t>
  </si>
  <si>
    <t>TOTAL LIABILITIES AND CAPITAL ACCOUNTS</t>
  </si>
  <si>
    <t>MEMORANDA</t>
  </si>
  <si>
    <t>Assets deposited with State Treasurer to qualify for exercise of fiduciary powers (market value)</t>
  </si>
  <si>
    <t>PROFILE OF CREDIT UNIONS</t>
  </si>
  <si>
    <t>Number of Credit Unions</t>
  </si>
  <si>
    <t>Loans to Members</t>
  </si>
  <si>
    <t>Allowance for Loan Losses</t>
  </si>
  <si>
    <t>Members' Shares</t>
  </si>
  <si>
    <t>Total Delinquent Loans**</t>
  </si>
  <si>
    <t>Operating Expenses</t>
  </si>
  <si>
    <t>Total Loans/Total Shares</t>
  </si>
  <si>
    <t>Total Loans/Total Assets</t>
  </si>
  <si>
    <t>Delinquent Loans/Total Loans</t>
  </si>
  <si>
    <t>Net  Charge-Offs/Average Loans</t>
  </si>
  <si>
    <t>** Delinquent Loans are loans past due 60 days or more.</t>
  </si>
  <si>
    <t>FOREIGN BANKS</t>
  </si>
  <si>
    <t>STATEMENT OF CONDITION</t>
  </si>
  <si>
    <t>Number of institutions</t>
  </si>
  <si>
    <t>Assets:</t>
  </si>
  <si>
    <t>Cash &amp; Due From Banks.</t>
  </si>
  <si>
    <t>U.S. Treas Securities</t>
  </si>
  <si>
    <t>U.S. Gov't Obligations</t>
  </si>
  <si>
    <t>Frn Govt Securities.</t>
  </si>
  <si>
    <t>Mortgage-backed - guaranteed by US Govt</t>
  </si>
  <si>
    <t>Mortgage-backed - other</t>
  </si>
  <si>
    <t>Other asset-backed</t>
  </si>
  <si>
    <t>Tot Claims-Nonrelated</t>
  </si>
  <si>
    <t xml:space="preserve">Net D/F Related Banks </t>
  </si>
  <si>
    <t>Total Deposits/Credit Balances</t>
  </si>
  <si>
    <t>FF Purch - with others</t>
  </si>
  <si>
    <t>Securities sold - with others</t>
  </si>
  <si>
    <t>Other Borrowed Money</t>
  </si>
  <si>
    <t>Trading Liabilities</t>
  </si>
  <si>
    <t>Othr Liab-Nonrelated</t>
  </si>
  <si>
    <t>Total Liab-Nonrelated</t>
  </si>
  <si>
    <t>Net D/T - Related Bks</t>
  </si>
  <si>
    <t>Total Liabilities</t>
  </si>
  <si>
    <t>Number of trust companies</t>
  </si>
  <si>
    <t>TRUST COMPANIES</t>
  </si>
  <si>
    <t>REPORT OF CONDITION</t>
  </si>
  <si>
    <t>REPORT OF INCOME</t>
  </si>
  <si>
    <t>Operating income:</t>
  </si>
  <si>
    <t xml:space="preserve">    Income from fiduciary activities </t>
  </si>
  <si>
    <t xml:space="preserve">    Interest on federal funds sold</t>
  </si>
  <si>
    <t xml:space="preserve">    Interest on U.S. Treasury securities</t>
  </si>
  <si>
    <t xml:space="preserve">    Interest on obligations of other U.S. government agencies and corporations</t>
  </si>
  <si>
    <t xml:space="preserve">    Interest on obligations of states and political subdivisions of the U.S</t>
  </si>
  <si>
    <t xml:space="preserve">    Interest on other securities</t>
  </si>
  <si>
    <t xml:space="preserve">    Interest and fees on loans</t>
  </si>
  <si>
    <t xml:space="preserve">    Other income</t>
  </si>
  <si>
    <t>TOTAL OPERATING INCOME</t>
  </si>
  <si>
    <t xml:space="preserve">    Salaries and employee benefits</t>
  </si>
  <si>
    <t xml:space="preserve">    Interest on borrowed money </t>
  </si>
  <si>
    <t xml:space="preserve">    Interest on capital notes</t>
  </si>
  <si>
    <t xml:space="preserve">    Occupancy expense of premises, gross</t>
  </si>
  <si>
    <t xml:space="preserve">    Less rental income</t>
  </si>
  <si>
    <t xml:space="preserve">    Occupancy expense of premises, net</t>
  </si>
  <si>
    <t xml:space="preserve">    Furniture and equipment expense</t>
  </si>
  <si>
    <t xml:space="preserve">    Provision for possible loan losses</t>
  </si>
  <si>
    <t xml:space="preserve">   Other operating expenses</t>
  </si>
  <si>
    <t>TOTAL OPERATING EXPENSES</t>
  </si>
  <si>
    <t xml:space="preserve">Income before income taxes and securities gains or losses </t>
  </si>
  <si>
    <t>Applicable income taxes</t>
  </si>
  <si>
    <t>Income before securities gains or losses</t>
  </si>
  <si>
    <t>Securities gains (losses), gross</t>
  </si>
  <si>
    <t>Securities gains (losses), net</t>
  </si>
  <si>
    <t>Net income before extraordinary items</t>
  </si>
  <si>
    <t>Extraordinary items, Net of tax effect</t>
  </si>
  <si>
    <t>Net Worth</t>
  </si>
  <si>
    <t>Net Worth/Assets</t>
  </si>
  <si>
    <t>Trading assets - Other trading assets</t>
  </si>
  <si>
    <t>Other Real Estate Owned</t>
  </si>
  <si>
    <t>Trading assets - Mortgage-backed securities - Issued by US Govt agencies</t>
  </si>
  <si>
    <t>Trading assets - Mortgage-backed securities - Issued by other</t>
  </si>
  <si>
    <t>Trading assets - Other asset-backed securities</t>
  </si>
  <si>
    <t>Liabilities</t>
  </si>
  <si>
    <t>All Other Securities</t>
  </si>
  <si>
    <t>FF Sold - w/ coml bks in the U.S.</t>
  </si>
  <si>
    <t>FF Sold - w/ nonbank brokers &amp; securities dealers</t>
  </si>
  <si>
    <t>FF Sold - w/ others</t>
  </si>
  <si>
    <t>Securities purchased w/ coml bks in the U.S.</t>
  </si>
  <si>
    <t>Securities purchased w/ nonbank brokers &amp; securities dealers</t>
  </si>
  <si>
    <t>Securities purchased w/others</t>
  </si>
  <si>
    <t>Loans-Net Unearnd Inc</t>
  </si>
  <si>
    <t>Trading assets - US Treas and Agcy Securities</t>
  </si>
  <si>
    <t>Trading assets - Other securities</t>
  </si>
  <si>
    <t>Othr/Claim Nonrelated</t>
  </si>
  <si>
    <t>FF Purch - with coml bks in the U.S.</t>
  </si>
  <si>
    <t>Securities sold - with coml bks in the U.S.</t>
  </si>
  <si>
    <t>Return on Assets (Quarter)</t>
  </si>
  <si>
    <t>Return on Equity (Quarter)</t>
  </si>
  <si>
    <t>Net Interest Margin (Quarter)</t>
  </si>
  <si>
    <t>Interest Earned (Quarter)</t>
  </si>
  <si>
    <t>Interest Expense (Quarer)</t>
  </si>
  <si>
    <t>Net Interest Income (Quarter)</t>
  </si>
  <si>
    <t>Interest Earned (YTD)</t>
  </si>
  <si>
    <t>Interest Expense (YTD)</t>
  </si>
  <si>
    <t>Net Interest Income (YTD)</t>
  </si>
  <si>
    <t>Noninterest Income (YTD)</t>
  </si>
  <si>
    <t>Loan Loss Provision (YTD)</t>
  </si>
  <si>
    <t>Noninterest Expense (YTD)</t>
  </si>
  <si>
    <t>Net Income (YTD)</t>
  </si>
  <si>
    <t>Return on Assets (YTD)</t>
  </si>
  <si>
    <t>Return on Equity (YTD)</t>
  </si>
  <si>
    <t>Net Interest Margin (YTD)</t>
  </si>
  <si>
    <t>Noninterest Income (Quarter)</t>
  </si>
  <si>
    <t>Loan Loss Provision (Quarter)</t>
  </si>
  <si>
    <t>Noninterest Expense (Quarter)</t>
  </si>
  <si>
    <t>Net Income (Quarter)</t>
  </si>
  <si>
    <t>(in thousands of dollars)</t>
  </si>
  <si>
    <t>NET INCOME - Year to date</t>
  </si>
  <si>
    <t>YTD Change</t>
  </si>
  <si>
    <t>Quarterly Change</t>
  </si>
  <si>
    <t>Provision for Loan Losses (YTD)</t>
  </si>
  <si>
    <t>Other Income (YTD)</t>
  </si>
  <si>
    <t>Operating Expenses (YTD)</t>
  </si>
  <si>
    <t>Interest Expense (Quarter)</t>
  </si>
  <si>
    <t>Provision for Loan Losses (Quarter)</t>
  </si>
  <si>
    <t>Other Income (Quarter)</t>
  </si>
  <si>
    <t>Operating Expenses (Quarter)</t>
  </si>
  <si>
    <t>Return on Average Assets (YTD)</t>
  </si>
  <si>
    <t>Net  Margin/Average Assets (YTD)</t>
  </si>
  <si>
    <t>YTD</t>
  </si>
  <si>
    <t>Quarter</t>
  </si>
  <si>
    <t>Change from 9/30/14</t>
  </si>
  <si>
    <t>Change from 6/30/15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</si>
</sst>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m/d/yy;@"/>
    <numFmt numFmtId="167" formatCode="_ * #,##0.00_ ;_ * \-#,##0.00_ ;_ * &quot;-&quot;??_ ;_ @_ "/>
    <numFmt numFmtId="168" formatCode="mm/dd/yy_)"/>
    <numFmt numFmtId="169" formatCode="#,##0.0_);\(#,##0.0\)"/>
    <numFmt numFmtId="170" formatCode="0.0%"/>
    <numFmt numFmtId="171" formatCode="0.0"/>
    <numFmt numFmtId="172" formatCode="&quot;$&quot;#,##0"/>
    <numFmt numFmtId="173" formatCode="&quot;$&quot;#,##0.0"/>
    <numFmt numFmtId="174" formatCode="#,##0.000000_ ;\-#,##0.000000\ "/>
    <numFmt numFmtId="175" formatCode="_(* #,##0.0_);_(* \(#,##0.0\);_(* &quot;-&quot;?_);_(@_)"/>
    <numFmt numFmtId="176" formatCode="_(* #,##0.000_);_(* \(#,##0.000\);_(* &quot;-&quot;??_);_(@_)"/>
    <numFmt numFmtId="177" formatCode="_(* #,##0_);_(* \(#,##0\);_(* &quot;-&quot;??_);_(@_)"/>
    <numFmt numFmtId="178" formatCode="[$-409]dddd\,\ mmmm\ dd\,\ yyyy"/>
    <numFmt numFmtId="179" formatCode="m/d/yy"/>
    <numFmt numFmtId="180" formatCode="&quot;$&quot;#,##0.00"/>
    <numFmt numFmtId="181" formatCode="_(&quot;$&quot;* #,##0_);_(&quot;$&quot;* \(#,##0\);_(&quot;$&quot;* &quot;-&quot;??_);_(@_)"/>
    <numFmt numFmtId="182" formatCode="#,##0.0000_);\(#,##0.0000\)"/>
  </numFmts>
  <fonts count="48">
    <font>
      <sz val="10"/>
      <name val="Arial"/>
      <family val="0"/>
    </font>
    <font>
      <sz val="9"/>
      <name val="Arial"/>
      <family val="2"/>
    </font>
    <font>
      <sz val="9"/>
      <name val="Tms Rmn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Helv"/>
      <family val="0"/>
    </font>
    <font>
      <b/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5" fontId="1" fillId="0" borderId="0" xfId="42" applyNumberFormat="1" applyFont="1" applyAlignment="1">
      <alignment/>
    </xf>
    <xf numFmtId="9" fontId="1" fillId="0" borderId="0" xfId="69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71" fontId="0" fillId="0" borderId="0" xfId="69" applyNumberFormat="1" applyAlignment="1">
      <alignment/>
    </xf>
    <xf numFmtId="37" fontId="1" fillId="0" borderId="0" xfId="0" applyNumberFormat="1" applyFont="1" applyAlignment="1" applyProtection="1">
      <alignment/>
      <protection/>
    </xf>
    <xf numFmtId="168" fontId="0" fillId="0" borderId="0" xfId="0" applyNumberFormat="1" applyAlignment="1" applyProtection="1">
      <alignment horizontal="right"/>
      <protection/>
    </xf>
    <xf numFmtId="174" fontId="0" fillId="0" borderId="0" xfId="0" applyNumberFormat="1" applyAlignment="1">
      <alignment/>
    </xf>
    <xf numFmtId="170" fontId="1" fillId="0" borderId="0" xfId="69" applyNumberFormat="1" applyFont="1" applyAlignment="1">
      <alignment/>
    </xf>
    <xf numFmtId="37" fontId="1" fillId="0" borderId="0" xfId="0" applyNumberFormat="1" applyFont="1" applyAlignment="1">
      <alignment/>
    </xf>
    <xf numFmtId="0" fontId="0" fillId="0" borderId="0" xfId="0" applyAlignment="1">
      <alignment/>
    </xf>
    <xf numFmtId="0" fontId="8" fillId="0" borderId="0" xfId="0" applyFont="1" applyAlignment="1" applyProtection="1">
      <alignment horizontal="left"/>
      <protection/>
    </xf>
    <xf numFmtId="169" fontId="1" fillId="0" borderId="0" xfId="0" applyNumberFormat="1" applyFont="1" applyAlignment="1">
      <alignment/>
    </xf>
    <xf numFmtId="3" fontId="9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/>
    </xf>
    <xf numFmtId="174" fontId="1" fillId="0" borderId="0" xfId="0" applyNumberFormat="1" applyFont="1" applyAlignment="1">
      <alignment/>
    </xf>
    <xf numFmtId="169" fontId="1" fillId="0" borderId="0" xfId="0" applyNumberFormat="1" applyFont="1" applyAlignment="1">
      <alignment horizontal="centerContinuous"/>
    </xf>
    <xf numFmtId="169" fontId="1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37" fontId="1" fillId="0" borderId="0" xfId="69" applyNumberFormat="1" applyFont="1" applyBorder="1" applyAlignment="1" applyProtection="1">
      <alignment/>
      <protection locked="0"/>
    </xf>
    <xf numFmtId="37" fontId="0" fillId="0" borderId="0" xfId="0" applyNumberFormat="1" applyFont="1" applyAlignment="1">
      <alignment/>
    </xf>
    <xf numFmtId="0" fontId="1" fillId="0" borderId="0" xfId="0" applyFont="1" applyAlignment="1" applyProtection="1">
      <alignment horizontal="left" wrapText="1"/>
      <protection/>
    </xf>
    <xf numFmtId="0" fontId="0" fillId="0" borderId="0" xfId="0" applyFont="1" applyBorder="1" applyAlignment="1">
      <alignment/>
    </xf>
    <xf numFmtId="170" fontId="0" fillId="0" borderId="0" xfId="69" applyNumberFormat="1" applyFont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177" fontId="0" fillId="0" borderId="0" xfId="44" applyNumberFormat="1" applyFont="1" applyBorder="1" applyAlignment="1" applyProtection="1">
      <alignment/>
      <protection/>
    </xf>
    <xf numFmtId="5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 locked="0"/>
    </xf>
    <xf numFmtId="37" fontId="0" fillId="0" borderId="0" xfId="0" applyNumberFormat="1" applyFont="1" applyBorder="1" applyAlignment="1">
      <alignment/>
    </xf>
    <xf numFmtId="37" fontId="0" fillId="0" borderId="0" xfId="44" applyNumberFormat="1" applyFont="1" applyBorder="1" applyAlignment="1" applyProtection="1">
      <alignment/>
      <protection/>
    </xf>
    <xf numFmtId="3" fontId="0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66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/>
    </xf>
    <xf numFmtId="166" fontId="1" fillId="0" borderId="12" xfId="0" applyNumberFormat="1" applyFont="1" applyBorder="1" applyAlignment="1" quotePrefix="1">
      <alignment horizontal="center"/>
    </xf>
    <xf numFmtId="169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169" fontId="1" fillId="33" borderId="11" xfId="0" applyNumberFormat="1" applyFont="1" applyFill="1" applyBorder="1" applyAlignment="1" applyProtection="1">
      <alignment/>
      <protection/>
    </xf>
    <xf numFmtId="169" fontId="1" fillId="0" borderId="11" xfId="0" applyNumberFormat="1" applyFont="1" applyBorder="1" applyAlignment="1" applyProtection="1">
      <alignment/>
      <protection/>
    </xf>
    <xf numFmtId="169" fontId="1" fillId="0" borderId="11" xfId="0" applyNumberFormat="1" applyFont="1" applyFill="1" applyBorder="1" applyAlignment="1">
      <alignment/>
    </xf>
    <xf numFmtId="39" fontId="1" fillId="33" borderId="11" xfId="0" applyNumberFormat="1" applyFont="1" applyFill="1" applyBorder="1" applyAlignment="1" applyProtection="1">
      <alignment/>
      <protection/>
    </xf>
    <xf numFmtId="39" fontId="1" fillId="0" borderId="11" xfId="0" applyNumberFormat="1" applyFont="1" applyFill="1" applyBorder="1" applyAlignment="1">
      <alignment/>
    </xf>
    <xf numFmtId="39" fontId="1" fillId="0" borderId="11" xfId="42" applyNumberFormat="1" applyFont="1" applyBorder="1" applyAlignment="1" applyProtection="1">
      <alignment/>
      <protection hidden="1"/>
    </xf>
    <xf numFmtId="39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169" fontId="1" fillId="0" borderId="14" xfId="0" applyNumberFormat="1" applyFont="1" applyBorder="1" applyAlignment="1">
      <alignment/>
    </xf>
    <xf numFmtId="169" fontId="1" fillId="0" borderId="14" xfId="0" applyNumberFormat="1" applyFont="1" applyBorder="1" applyAlignment="1">
      <alignment/>
    </xf>
    <xf numFmtId="169" fontId="1" fillId="0" borderId="15" xfId="0" applyNumberFormat="1" applyFont="1" applyBorder="1" applyAlignment="1">
      <alignment/>
    </xf>
    <xf numFmtId="169" fontId="1" fillId="0" borderId="14" xfId="0" applyNumberFormat="1" applyFont="1" applyBorder="1" applyAlignment="1">
      <alignment/>
    </xf>
    <xf numFmtId="0" fontId="1" fillId="0" borderId="16" xfId="0" applyFont="1" applyBorder="1" applyAlignment="1">
      <alignment/>
    </xf>
    <xf numFmtId="169" fontId="1" fillId="0" borderId="12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16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7" xfId="0" applyFont="1" applyBorder="1" applyAlignment="1" applyProtection="1">
      <alignment horizontal="left"/>
      <protection/>
    </xf>
    <xf numFmtId="0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70" fontId="1" fillId="0" borderId="0" xfId="69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37" fontId="1" fillId="0" borderId="11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17" xfId="0" applyFont="1" applyFill="1" applyBorder="1" applyAlignment="1" applyProtection="1">
      <alignment horizontal="left"/>
      <protection/>
    </xf>
    <xf numFmtId="169" fontId="1" fillId="33" borderId="0" xfId="0" applyNumberFormat="1" applyFont="1" applyFill="1" applyBorder="1" applyAlignment="1" applyProtection="1">
      <alignment/>
      <protection/>
    </xf>
    <xf numFmtId="170" fontId="1" fillId="33" borderId="0" xfId="69" applyNumberFormat="1" applyFont="1" applyFill="1" applyBorder="1" applyAlignment="1">
      <alignment horizontal="center"/>
    </xf>
    <xf numFmtId="169" fontId="1" fillId="33" borderId="0" xfId="0" applyNumberFormat="1" applyFont="1" applyFill="1" applyBorder="1" applyAlignment="1">
      <alignment/>
    </xf>
    <xf numFmtId="169" fontId="1" fillId="33" borderId="11" xfId="0" applyNumberFormat="1" applyFont="1" applyFill="1" applyBorder="1" applyAlignment="1">
      <alignment/>
    </xf>
    <xf numFmtId="0" fontId="1" fillId="33" borderId="17" xfId="0" applyFont="1" applyFill="1" applyBorder="1" applyAlignment="1">
      <alignment/>
    </xf>
    <xf numFmtId="169" fontId="1" fillId="0" borderId="0" xfId="0" applyNumberFormat="1" applyFont="1" applyBorder="1" applyAlignment="1" applyProtection="1">
      <alignment/>
      <protection/>
    </xf>
    <xf numFmtId="169" fontId="1" fillId="0" borderId="0" xfId="0" applyNumberFormat="1" applyFont="1" applyBorder="1" applyAlignment="1">
      <alignment/>
    </xf>
    <xf numFmtId="169" fontId="1" fillId="0" borderId="0" xfId="0" applyNumberFormat="1" applyFont="1" applyFill="1" applyBorder="1" applyAlignment="1">
      <alignment/>
    </xf>
    <xf numFmtId="39" fontId="1" fillId="33" borderId="0" xfId="0" applyNumberFormat="1" applyFont="1" applyFill="1" applyBorder="1" applyAlignment="1" applyProtection="1">
      <alignment/>
      <protection/>
    </xf>
    <xf numFmtId="39" fontId="1" fillId="0" borderId="0" xfId="0" applyNumberFormat="1" applyFont="1" applyFill="1" applyBorder="1" applyAlignment="1">
      <alignment/>
    </xf>
    <xf numFmtId="39" fontId="1" fillId="0" borderId="0" xfId="42" applyNumberFormat="1" applyFont="1" applyBorder="1" applyAlignment="1" applyProtection="1">
      <alignment/>
      <protection hidden="1"/>
    </xf>
    <xf numFmtId="39" fontId="1" fillId="0" borderId="0" xfId="0" applyNumberFormat="1" applyFont="1" applyBorder="1" applyAlignment="1">
      <alignment/>
    </xf>
    <xf numFmtId="39" fontId="1" fillId="0" borderId="11" xfId="0" applyNumberFormat="1" applyFont="1" applyBorder="1" applyAlignment="1">
      <alignment/>
    </xf>
    <xf numFmtId="0" fontId="2" fillId="0" borderId="17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39" fontId="1" fillId="0" borderId="10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170" fontId="1" fillId="0" borderId="10" xfId="69" applyNumberFormat="1" applyFont="1" applyBorder="1" applyAlignment="1">
      <alignment horizontal="center"/>
    </xf>
    <xf numFmtId="169" fontId="1" fillId="0" borderId="10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170" fontId="1" fillId="0" borderId="17" xfId="69" applyNumberFormat="1" applyFont="1" applyBorder="1" applyAlignment="1">
      <alignment horizontal="center"/>
    </xf>
    <xf numFmtId="170" fontId="1" fillId="33" borderId="17" xfId="69" applyNumberFormat="1" applyFont="1" applyFill="1" applyBorder="1" applyAlignment="1">
      <alignment horizontal="center"/>
    </xf>
    <xf numFmtId="170" fontId="1" fillId="0" borderId="16" xfId="69" applyNumberFormat="1" applyFont="1" applyBorder="1" applyAlignment="1">
      <alignment horizontal="center"/>
    </xf>
    <xf numFmtId="9" fontId="1" fillId="0" borderId="0" xfId="69" applyFont="1" applyAlignment="1">
      <alignment/>
    </xf>
    <xf numFmtId="0" fontId="1" fillId="0" borderId="13" xfId="0" applyFont="1" applyBorder="1" applyAlignment="1">
      <alignment/>
    </xf>
    <xf numFmtId="166" fontId="1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2" xfId="0" applyFont="1" applyBorder="1" applyAlignment="1">
      <alignment horizontal="center"/>
    </xf>
    <xf numFmtId="166" fontId="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9" fontId="1" fillId="0" borderId="17" xfId="42" applyNumberFormat="1" applyFont="1" applyBorder="1" applyAlignment="1">
      <alignment/>
    </xf>
    <xf numFmtId="169" fontId="1" fillId="0" borderId="0" xfId="42" applyNumberFormat="1" applyFont="1" applyBorder="1" applyAlignment="1">
      <alignment/>
    </xf>
    <xf numFmtId="169" fontId="1" fillId="0" borderId="11" xfId="42" applyNumberFormat="1" applyFont="1" applyBorder="1" applyAlignment="1">
      <alignment/>
    </xf>
    <xf numFmtId="173" fontId="1" fillId="0" borderId="17" xfId="42" applyNumberFormat="1" applyFont="1" applyBorder="1" applyAlignment="1">
      <alignment/>
    </xf>
    <xf numFmtId="173" fontId="1" fillId="0" borderId="0" xfId="42" applyNumberFormat="1" applyFont="1" applyBorder="1" applyAlignment="1">
      <alignment/>
    </xf>
    <xf numFmtId="173" fontId="1" fillId="0" borderId="11" xfId="42" applyNumberFormat="1" applyFont="1" applyBorder="1" applyAlignment="1">
      <alignment/>
    </xf>
    <xf numFmtId="171" fontId="0" fillId="0" borderId="17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70" fontId="1" fillId="0" borderId="17" xfId="69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0" fontId="1" fillId="0" borderId="17" xfId="0" applyFont="1" applyBorder="1" applyAlignment="1" applyProtection="1" quotePrefix="1">
      <alignment horizontal="left"/>
      <protection/>
    </xf>
    <xf numFmtId="0" fontId="1" fillId="0" borderId="11" xfId="0" applyFont="1" applyBorder="1" applyAlignment="1">
      <alignment/>
    </xf>
    <xf numFmtId="173" fontId="1" fillId="33" borderId="0" xfId="42" applyNumberFormat="1" applyFont="1" applyFill="1" applyBorder="1" applyAlignment="1">
      <alignment/>
    </xf>
    <xf numFmtId="173" fontId="1" fillId="33" borderId="11" xfId="42" applyNumberFormat="1" applyFont="1" applyFill="1" applyBorder="1" applyAlignment="1">
      <alignment/>
    </xf>
    <xf numFmtId="169" fontId="1" fillId="33" borderId="0" xfId="42" applyNumberFormat="1" applyFont="1" applyFill="1" applyBorder="1" applyAlignment="1">
      <alignment/>
    </xf>
    <xf numFmtId="169" fontId="1" fillId="33" borderId="11" xfId="42" applyNumberFormat="1" applyFont="1" applyFill="1" applyBorder="1" applyAlignment="1">
      <alignment/>
    </xf>
    <xf numFmtId="0" fontId="1" fillId="0" borderId="17" xfId="0" applyFont="1" applyBorder="1" applyAlignment="1" quotePrefix="1">
      <alignment horizontal="left"/>
    </xf>
    <xf numFmtId="0" fontId="1" fillId="33" borderId="17" xfId="0" applyFont="1" applyFill="1" applyBorder="1" applyAlignment="1" quotePrefix="1">
      <alignment horizontal="left"/>
    </xf>
    <xf numFmtId="0" fontId="1" fillId="33" borderId="17" xfId="0" applyFont="1" applyFill="1" applyBorder="1" applyAlignment="1" applyProtection="1" quotePrefix="1">
      <alignment horizontal="left"/>
      <protection/>
    </xf>
    <xf numFmtId="0" fontId="0" fillId="0" borderId="17" xfId="0" applyBorder="1" applyAlignment="1">
      <alignment/>
    </xf>
    <xf numFmtId="2" fontId="1" fillId="0" borderId="0" xfId="69" applyNumberFormat="1" applyFont="1" applyBorder="1" applyAlignment="1">
      <alignment/>
    </xf>
    <xf numFmtId="4" fontId="1" fillId="0" borderId="12" xfId="42" applyNumberFormat="1" applyFont="1" applyFill="1" applyBorder="1" applyAlignment="1">
      <alignment/>
    </xf>
    <xf numFmtId="166" fontId="1" fillId="0" borderId="10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0" fontId="1" fillId="0" borderId="17" xfId="0" applyFont="1" applyFill="1" applyBorder="1" applyAlignment="1" quotePrefix="1">
      <alignment horizontal="left"/>
    </xf>
    <xf numFmtId="169" fontId="1" fillId="0" borderId="0" xfId="42" applyNumberFormat="1" applyFont="1" applyFill="1" applyBorder="1" applyAlignment="1">
      <alignment/>
    </xf>
    <xf numFmtId="169" fontId="1" fillId="0" borderId="11" xfId="42" applyNumberFormat="1" applyFont="1" applyFill="1" applyBorder="1" applyAlignment="1">
      <alignment/>
    </xf>
    <xf numFmtId="170" fontId="1" fillId="0" borderId="17" xfId="69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/>
    </xf>
    <xf numFmtId="170" fontId="1" fillId="0" borderId="0" xfId="69" applyNumberFormat="1" applyFont="1" applyFill="1" applyBorder="1" applyAlignment="1">
      <alignment horizontal="center"/>
    </xf>
    <xf numFmtId="169" fontId="1" fillId="0" borderId="11" xfId="0" applyNumberFormat="1" applyFont="1" applyFill="1" applyBorder="1" applyAlignment="1">
      <alignment/>
    </xf>
    <xf numFmtId="0" fontId="1" fillId="0" borderId="17" xfId="0" applyFont="1" applyFill="1" applyBorder="1" applyAlignment="1" applyProtection="1" quotePrefix="1">
      <alignment horizontal="left"/>
      <protection/>
    </xf>
    <xf numFmtId="2" fontId="1" fillId="33" borderId="0" xfId="42" applyNumberFormat="1" applyFont="1" applyFill="1" applyBorder="1" applyAlignment="1">
      <alignment/>
    </xf>
    <xf numFmtId="4" fontId="1" fillId="33" borderId="0" xfId="42" applyNumberFormat="1" applyFont="1" applyFill="1" applyBorder="1" applyAlignment="1">
      <alignment/>
    </xf>
    <xf numFmtId="0" fontId="1" fillId="0" borderId="10" xfId="0" applyFont="1" applyFill="1" applyBorder="1" applyAlignment="1" quotePrefix="1">
      <alignment horizontal="left"/>
    </xf>
    <xf numFmtId="4" fontId="1" fillId="0" borderId="10" xfId="42" applyNumberFormat="1" applyFont="1" applyFill="1" applyBorder="1" applyAlignment="1">
      <alignment/>
    </xf>
    <xf numFmtId="170" fontId="1" fillId="0" borderId="10" xfId="69" applyNumberFormat="1" applyFont="1" applyFill="1" applyBorder="1" applyAlignment="1">
      <alignment/>
    </xf>
    <xf numFmtId="169" fontId="1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0" fontId="1" fillId="0" borderId="10" xfId="69" applyNumberFormat="1" applyFont="1" applyFill="1" applyBorder="1" applyAlignment="1">
      <alignment horizontal="center"/>
    </xf>
    <xf numFmtId="169" fontId="1" fillId="0" borderId="12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12" fillId="0" borderId="17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37" fontId="0" fillId="0" borderId="11" xfId="0" applyNumberFormat="1" applyFont="1" applyBorder="1" applyAlignment="1" applyProtection="1">
      <alignment/>
      <protection/>
    </xf>
    <xf numFmtId="0" fontId="0" fillId="0" borderId="17" xfId="0" applyFont="1" applyBorder="1" applyAlignment="1" applyProtection="1" quotePrefix="1">
      <alignment horizontal="left"/>
      <protection/>
    </xf>
    <xf numFmtId="5" fontId="0" fillId="0" borderId="11" xfId="0" applyNumberFormat="1" applyFont="1" applyBorder="1" applyAlignment="1" applyProtection="1">
      <alignment/>
      <protection/>
    </xf>
    <xf numFmtId="177" fontId="0" fillId="0" borderId="11" xfId="44" applyNumberFormat="1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170" fontId="0" fillId="0" borderId="17" xfId="69" applyNumberFormat="1" applyFont="1" applyBorder="1" applyAlignment="1" applyProtection="1">
      <alignment/>
      <protection/>
    </xf>
    <xf numFmtId="0" fontId="0" fillId="0" borderId="17" xfId="0" applyFont="1" applyBorder="1" applyAlignment="1">
      <alignment/>
    </xf>
    <xf numFmtId="170" fontId="0" fillId="0" borderId="0" xfId="69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>
      <alignment/>
    </xf>
    <xf numFmtId="37" fontId="0" fillId="0" borderId="17" xfId="0" applyNumberFormat="1" applyFont="1" applyBorder="1" applyAlignment="1" applyProtection="1">
      <alignment/>
      <protection/>
    </xf>
    <xf numFmtId="170" fontId="0" fillId="0" borderId="10" xfId="69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14" fontId="0" fillId="0" borderId="14" xfId="0" applyNumberFormat="1" applyFont="1" applyBorder="1" applyAlignment="1">
      <alignment/>
    </xf>
    <xf numFmtId="14" fontId="0" fillId="0" borderId="15" xfId="0" applyNumberFormat="1" applyFont="1" applyBorder="1" applyAlignment="1">
      <alignment/>
    </xf>
    <xf numFmtId="0" fontId="11" fillId="0" borderId="13" xfId="0" applyFont="1" applyBorder="1" applyAlignment="1" applyProtection="1" quotePrefix="1">
      <alignment horizontal="left"/>
      <protection/>
    </xf>
    <xf numFmtId="0" fontId="8" fillId="0" borderId="17" xfId="0" applyFont="1" applyBorder="1" applyAlignment="1" applyProtection="1">
      <alignment horizontal="left"/>
      <protection/>
    </xf>
    <xf numFmtId="166" fontId="1" fillId="0" borderId="0" xfId="0" applyNumberFormat="1" applyFont="1" applyBorder="1" applyAlignment="1" applyProtection="1">
      <alignment horizontal="center"/>
      <protection/>
    </xf>
    <xf numFmtId="0" fontId="8" fillId="0" borderId="16" xfId="0" applyFont="1" applyBorder="1" applyAlignment="1" applyProtection="1" quotePrefix="1">
      <alignment horizontal="left"/>
      <protection/>
    </xf>
    <xf numFmtId="37" fontId="0" fillId="0" borderId="10" xfId="0" applyNumberFormat="1" applyFont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Continuous"/>
      <protection/>
    </xf>
    <xf numFmtId="3" fontId="11" fillId="0" borderId="14" xfId="0" applyNumberFormat="1" applyFont="1" applyBorder="1" applyAlignment="1" applyProtection="1">
      <alignment horizontal="centerContinuous"/>
      <protection/>
    </xf>
    <xf numFmtId="0" fontId="1" fillId="0" borderId="14" xfId="0" applyFont="1" applyBorder="1" applyAlignment="1">
      <alignment/>
    </xf>
    <xf numFmtId="3" fontId="11" fillId="0" borderId="15" xfId="0" applyNumberFormat="1" applyFont="1" applyBorder="1" applyAlignment="1" applyProtection="1">
      <alignment horizontal="centerContinuous"/>
      <protection/>
    </xf>
    <xf numFmtId="3" fontId="1" fillId="0" borderId="0" xfId="0" applyNumberFormat="1" applyFont="1" applyBorder="1" applyAlignment="1" applyProtection="1">
      <alignment horizontal="center"/>
      <protection/>
    </xf>
    <xf numFmtId="170" fontId="1" fillId="0" borderId="0" xfId="69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37" fontId="1" fillId="0" borderId="10" xfId="69" applyNumberFormat="1" applyFont="1" applyBorder="1" applyAlignment="1" applyProtection="1">
      <alignment/>
      <protection locked="0"/>
    </xf>
    <xf numFmtId="170" fontId="1" fillId="0" borderId="10" xfId="69" applyNumberFormat="1" applyFont="1" applyBorder="1" applyAlignment="1">
      <alignment/>
    </xf>
    <xf numFmtId="166" fontId="1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3" fontId="1" fillId="0" borderId="10" xfId="0" applyNumberFormat="1" applyFont="1" applyBorder="1" applyAlignment="1" applyProtection="1">
      <alignment horizontal="center"/>
      <protection/>
    </xf>
    <xf numFmtId="3" fontId="1" fillId="0" borderId="12" xfId="0" applyNumberFormat="1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Continuous"/>
      <protection/>
    </xf>
    <xf numFmtId="0" fontId="1" fillId="0" borderId="17" xfId="0" applyFont="1" applyBorder="1" applyAlignment="1" applyProtection="1">
      <alignment horizontal="center"/>
      <protection/>
    </xf>
    <xf numFmtId="170" fontId="1" fillId="0" borderId="17" xfId="69" applyNumberFormat="1" applyFont="1" applyBorder="1" applyAlignment="1" applyProtection="1">
      <alignment/>
      <protection locked="0"/>
    </xf>
    <xf numFmtId="170" fontId="1" fillId="0" borderId="16" xfId="69" applyNumberFormat="1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 horizontal="center"/>
      <protection/>
    </xf>
    <xf numFmtId="172" fontId="12" fillId="0" borderId="17" xfId="0" applyNumberFormat="1" applyFont="1" applyBorder="1" applyAlignment="1">
      <alignment/>
    </xf>
    <xf numFmtId="0" fontId="12" fillId="0" borderId="17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2" fillId="0" borderId="16" xfId="0" applyFont="1" applyBorder="1" applyAlignment="1" applyProtection="1">
      <alignment horizontal="left"/>
      <protection/>
    </xf>
    <xf numFmtId="37" fontId="0" fillId="0" borderId="10" xfId="0" applyNumberFormat="1" applyFont="1" applyBorder="1" applyAlignment="1">
      <alignment/>
    </xf>
    <xf numFmtId="37" fontId="12" fillId="0" borderId="0" xfId="0" applyNumberFormat="1" applyFont="1" applyBorder="1" applyAlignment="1">
      <alignment/>
    </xf>
    <xf numFmtId="170" fontId="12" fillId="0" borderId="0" xfId="69" applyNumberFormat="1" applyFont="1" applyBorder="1" applyAlignment="1">
      <alignment/>
    </xf>
    <xf numFmtId="37" fontId="12" fillId="0" borderId="11" xfId="0" applyNumberFormat="1" applyFont="1" applyBorder="1" applyAlignment="1">
      <alignment/>
    </xf>
    <xf numFmtId="3" fontId="12" fillId="0" borderId="0" xfId="66" applyNumberFormat="1" applyFont="1" applyAlignment="1">
      <alignment horizontal="center"/>
      <protection/>
    </xf>
    <xf numFmtId="170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12" fillId="0" borderId="13" xfId="66" applyFont="1" applyBorder="1" applyAlignment="1">
      <alignment horizontal="center"/>
      <protection/>
    </xf>
    <xf numFmtId="169" fontId="0" fillId="0" borderId="14" xfId="0" applyNumberFormat="1" applyFont="1" applyBorder="1" applyAlignment="1">
      <alignment/>
    </xf>
    <xf numFmtId="0" fontId="13" fillId="0" borderId="17" xfId="0" applyFont="1" applyBorder="1" applyAlignment="1" applyProtection="1">
      <alignment horizontal="left"/>
      <protection/>
    </xf>
    <xf numFmtId="170" fontId="0" fillId="0" borderId="17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 horizontal="center"/>
    </xf>
    <xf numFmtId="37" fontId="0" fillId="0" borderId="11" xfId="0" applyNumberFormat="1" applyFont="1" applyBorder="1" applyAlignment="1">
      <alignment horizontal="centerContinuous"/>
    </xf>
    <xf numFmtId="0" fontId="13" fillId="0" borderId="16" xfId="0" applyFont="1" applyBorder="1" applyAlignment="1" applyProtection="1">
      <alignment horizontal="left"/>
      <protection/>
    </xf>
    <xf numFmtId="170" fontId="0" fillId="0" borderId="16" xfId="69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170" fontId="0" fillId="0" borderId="0" xfId="69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0" fontId="0" fillId="0" borderId="17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 quotePrefix="1">
      <alignment horizontal="left"/>
      <protection/>
    </xf>
    <xf numFmtId="170" fontId="0" fillId="0" borderId="16" xfId="69" applyNumberFormat="1" applyFont="1" applyBorder="1" applyAlignment="1" applyProtection="1">
      <alignment/>
      <protection/>
    </xf>
    <xf numFmtId="0" fontId="0" fillId="0" borderId="12" xfId="0" applyBorder="1" applyAlignment="1">
      <alignment/>
    </xf>
    <xf numFmtId="5" fontId="0" fillId="0" borderId="10" xfId="0" applyNumberFormat="1" applyFont="1" applyBorder="1" applyAlignment="1" applyProtection="1">
      <alignment/>
      <protection/>
    </xf>
    <xf numFmtId="5" fontId="0" fillId="0" borderId="12" xfId="0" applyNumberFormat="1" applyFont="1" applyBorder="1" applyAlignment="1" applyProtection="1">
      <alignment/>
      <protection/>
    </xf>
    <xf numFmtId="3" fontId="10" fillId="0" borderId="10" xfId="0" applyNumberFormat="1" applyFont="1" applyFill="1" applyBorder="1" applyAlignment="1">
      <alignment/>
    </xf>
    <xf numFmtId="170" fontId="0" fillId="0" borderId="0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173" fontId="1" fillId="0" borderId="0" xfId="42" applyNumberFormat="1" applyFont="1" applyFill="1" applyBorder="1" applyAlignment="1">
      <alignment/>
    </xf>
    <xf numFmtId="2" fontId="1" fillId="0" borderId="0" xfId="69" applyNumberFormat="1" applyFont="1" applyFill="1" applyBorder="1" applyAlignment="1">
      <alignment/>
    </xf>
    <xf numFmtId="37" fontId="1" fillId="0" borderId="12" xfId="0" applyNumberFormat="1" applyFont="1" applyBorder="1" applyAlignment="1">
      <alignment/>
    </xf>
    <xf numFmtId="0" fontId="0" fillId="0" borderId="17" xfId="0" applyBorder="1" applyAlignment="1">
      <alignment/>
    </xf>
    <xf numFmtId="170" fontId="12" fillId="0" borderId="10" xfId="69" applyNumberFormat="1" applyFont="1" applyBorder="1" applyAlignment="1">
      <alignment/>
    </xf>
    <xf numFmtId="37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37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/>
    </xf>
    <xf numFmtId="166" fontId="0" fillId="0" borderId="14" xfId="0" applyNumberFormat="1" applyFont="1" applyBorder="1" applyAlignment="1" applyProtection="1">
      <alignment horizontal="center"/>
      <protection/>
    </xf>
    <xf numFmtId="166" fontId="0" fillId="0" borderId="10" xfId="0" applyNumberFormat="1" applyFont="1" applyBorder="1" applyAlignment="1" applyProtection="1">
      <alignment horizontal="center"/>
      <protection/>
    </xf>
    <xf numFmtId="166" fontId="0" fillId="0" borderId="0" xfId="0" applyNumberFormat="1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/>
      <protection locked="0"/>
    </xf>
    <xf numFmtId="37" fontId="0" fillId="0" borderId="0" xfId="0" applyNumberFormat="1" applyFont="1" applyAlignment="1">
      <alignment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44" applyNumberFormat="1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166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/>
    </xf>
    <xf numFmtId="3" fontId="0" fillId="0" borderId="19" xfId="0" applyNumberFormat="1" applyFont="1" applyFill="1" applyBorder="1" applyAlignment="1" applyProtection="1">
      <alignment/>
      <protection locked="0"/>
    </xf>
    <xf numFmtId="3" fontId="1" fillId="0" borderId="19" xfId="0" applyNumberFormat="1" applyFont="1" applyBorder="1" applyAlignment="1">
      <alignment/>
    </xf>
    <xf numFmtId="3" fontId="12" fillId="0" borderId="19" xfId="0" applyNumberFormat="1" applyFont="1" applyFill="1" applyBorder="1" applyAlignment="1" applyProtection="1">
      <alignment/>
      <protection locked="0"/>
    </xf>
    <xf numFmtId="37" fontId="0" fillId="0" borderId="19" xfId="42" applyNumberFormat="1" applyFont="1" applyBorder="1" applyAlignment="1">
      <alignment/>
    </xf>
    <xf numFmtId="3" fontId="12" fillId="0" borderId="20" xfId="0" applyNumberFormat="1" applyFont="1" applyFill="1" applyBorder="1" applyAlignment="1" applyProtection="1">
      <alignment/>
      <protection locked="0"/>
    </xf>
    <xf numFmtId="37" fontId="0" fillId="0" borderId="12" xfId="0" applyNumberFormat="1" applyFont="1" applyBorder="1" applyAlignment="1" applyProtection="1">
      <alignment/>
      <protection locked="0"/>
    </xf>
    <xf numFmtId="166" fontId="0" fillId="0" borderId="14" xfId="0" applyNumberFormat="1" applyFont="1" applyBorder="1" applyAlignment="1" applyProtection="1">
      <alignment horizontal="centerContinuous"/>
      <protection/>
    </xf>
    <xf numFmtId="0" fontId="0" fillId="0" borderId="14" xfId="0" applyFont="1" applyBorder="1" applyAlignment="1" applyProtection="1">
      <alignment horizontal="centerContinuous"/>
      <protection/>
    </xf>
    <xf numFmtId="0" fontId="0" fillId="0" borderId="0" xfId="0" applyFont="1" applyBorder="1" applyAlignment="1">
      <alignment horizontal="center"/>
    </xf>
    <xf numFmtId="3" fontId="0" fillId="0" borderId="19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7" fillId="0" borderId="0" xfId="66" applyNumberFormat="1" applyFont="1" applyAlignment="1">
      <alignment horizontal="center"/>
      <protection/>
    </xf>
    <xf numFmtId="0" fontId="7" fillId="0" borderId="0" xfId="0" applyFont="1" applyAlignment="1" applyProtection="1">
      <alignment horizont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Currency 2" xfId="49"/>
    <cellStyle name="Currency 2 2" xfId="50"/>
    <cellStyle name="Currency 3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_Foreign Bank Report of Condition Dec 98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s%20for%20the%20Web%20Page\cbs%20peer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s\cbs%20peer%2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s\CBS%20peer%2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UST\Trust%20Company%20Report%20of%20Income%202000-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s\CU%20Peer%204q00%20Al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s\CU%20Peer%204q00%20$2MM%20to%20$10MM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s\CU%20Peer%204q00%20$10MM%20to%20$50M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ats%20for%20the%20Web%20Page\CBS%20peer%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nual%20Report\AR%20Stat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RUST\Trust%20Company%20Report%20of%20Income%202000-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tats%20for%20the%20Web%20Page\CU%20Peer%204q00%20Al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tats%20for%20the%20Web%20Page\CU%20Peer%204q00%20$2MM%20to%20$10M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Stats%20for%20the%20Web%20Page\CU%20Peer%204q00%20$10MM%20to%20$50M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CARROLL\LOCALS~1\Temp\CBS1628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nual%20Report\AR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Master"/>
    </sheetNames>
    <sheetDataSet>
      <sheetData sheetId="11">
        <row r="13">
          <cell r="C13">
            <v>12253936</v>
          </cell>
        </row>
        <row r="28">
          <cell r="C28">
            <v>534972</v>
          </cell>
        </row>
        <row r="31">
          <cell r="F31">
            <v>51783</v>
          </cell>
        </row>
        <row r="57">
          <cell r="C57">
            <v>355445</v>
          </cell>
        </row>
        <row r="72">
          <cell r="C72">
            <v>0</v>
          </cell>
        </row>
        <row r="113">
          <cell r="C113">
            <v>9460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Master"/>
    </sheetNames>
    <sheetDataSet>
      <sheetData sheetId="11">
        <row r="13">
          <cell r="C13">
            <v>12253936</v>
          </cell>
        </row>
        <row r="28">
          <cell r="C28">
            <v>534972</v>
          </cell>
        </row>
        <row r="31">
          <cell r="F31">
            <v>51783</v>
          </cell>
        </row>
        <row r="57">
          <cell r="C57">
            <v>355445</v>
          </cell>
        </row>
        <row r="72">
          <cell r="C72">
            <v>0</v>
          </cell>
        </row>
        <row r="113">
          <cell r="C113">
            <v>9460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Master"/>
    </sheetNames>
    <sheetDataSet>
      <sheetData sheetId="11">
        <row r="27">
          <cell r="C27">
            <v>46089</v>
          </cell>
        </row>
        <row r="111">
          <cell r="C111">
            <v>8932882</v>
          </cell>
        </row>
        <row r="120">
          <cell r="C120">
            <v>406585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un 2000 Data"/>
      <sheetName val="Jun 2000 Abstract"/>
      <sheetName val="Dec 2000 Data"/>
      <sheetName val="Dec 2000 Abstract"/>
      <sheetName val="Jun 2001 Data"/>
      <sheetName val="Jun 2001 Abstract"/>
      <sheetName val="Dec 2001 Data"/>
      <sheetName val="Dec 2001 Abstract"/>
      <sheetName val="Mar 2002 Data"/>
      <sheetName val="Mar 2002 Abstract"/>
      <sheetName val="Jun 2002 Data"/>
      <sheetName val="Jun 2002 Abstract"/>
      <sheetName val="Sep 2002 Data"/>
      <sheetName val="Sep 2002 Abstract"/>
      <sheetName val="Dec 2002 Data"/>
      <sheetName val="Dec 2002 Abstract"/>
      <sheetName val="Mar 2003 Data"/>
      <sheetName val="Mar 2003 Abstract"/>
      <sheetName val="Jun 2003 Data"/>
      <sheetName val="Jun 2003 Abstract"/>
      <sheetName val="Sep 2003 Data"/>
      <sheetName val="Sep 2003 Abstract"/>
      <sheetName val="Dec 2003 Data"/>
      <sheetName val="Dec 2003 Abstract"/>
      <sheetName val="Mar 2004 Data"/>
      <sheetName val="Mar 2004 Abstract"/>
      <sheetName val="Jun 2004 Data"/>
      <sheetName val="Jun 2004 Abstract"/>
      <sheetName val="Sep 2004 Data"/>
      <sheetName val="Sep 2004 Abstract"/>
      <sheetName val="Dec 2004 Data"/>
      <sheetName val="Dec 2004 Abstract"/>
      <sheetName val="Mar 2005 Data"/>
      <sheetName val="Mar 2005 Abstract"/>
      <sheetName val="Jun 2005 Data"/>
      <sheetName val="Jun 2005 Abstract"/>
      <sheetName val="Sep 2005 Data"/>
      <sheetName val="Sep 2005 Abstract"/>
      <sheetName val="Dec 2005 Data"/>
      <sheetName val="Dec 2005 Abstract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6">
          <cell r="C6">
            <v>35812794602</v>
          </cell>
          <cell r="D6">
            <v>27740829422</v>
          </cell>
        </row>
        <row r="157">
          <cell r="C157">
            <v>369653651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26">
          <cell r="C26">
            <v>819722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13">
          <cell r="D13">
            <v>1144277538</v>
          </cell>
        </row>
        <row r="34">
          <cell r="C34">
            <v>7234054</v>
          </cell>
        </row>
        <row r="35">
          <cell r="C35">
            <v>1156329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Master"/>
    </sheetNames>
    <sheetDataSet>
      <sheetData sheetId="11">
        <row r="27">
          <cell r="C27">
            <v>46089</v>
          </cell>
        </row>
        <row r="111">
          <cell r="C111">
            <v>8932882</v>
          </cell>
        </row>
        <row r="120">
          <cell r="C120">
            <v>406585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l Banks-4q 03 Profile (2)"/>
      <sheetName val="Industrial Bks 4q03 Profile"/>
      <sheetName val="CU Profile 4q03"/>
      <sheetName val="12312003"/>
      <sheetName val="PFC Fin Data 4q 02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un 2000 Data"/>
      <sheetName val="Jun 2000 Abstract"/>
      <sheetName val="Dec 2000 Data"/>
      <sheetName val="Dec 2000 Abstract"/>
      <sheetName val="Jun 2001 Data"/>
      <sheetName val="Jun 2001 Abstract"/>
      <sheetName val="Dec 2001 Data"/>
      <sheetName val="Dec 2001 Abstract"/>
      <sheetName val="Mar 2002 Data"/>
      <sheetName val="Mar 2002 Abstract"/>
      <sheetName val="Jun 2002 Data"/>
      <sheetName val="Jun 2002 Abstract"/>
      <sheetName val="Sep 2002 Data"/>
      <sheetName val="Sep 2002 Abstract"/>
      <sheetName val="Dec 2002 Data"/>
      <sheetName val="Dec 2002 Abstract"/>
      <sheetName val="Mar 2003 Data"/>
      <sheetName val="Mar 2003 Abstract"/>
      <sheetName val="Jun 2003 Data"/>
      <sheetName val="Jun 2003 Abstract"/>
      <sheetName val="Sep 2003 Data"/>
      <sheetName val="Sep 2003 Abstract"/>
      <sheetName val="Dec 2003 Data"/>
      <sheetName val="Dec 2003 Abstract"/>
      <sheetName val="Mar 2004 Data"/>
      <sheetName val="Mar 2004 Abstract"/>
      <sheetName val="Jun 2004 Data"/>
      <sheetName val="Jun 2004 Abstract"/>
      <sheetName val="Sep 2004 Data"/>
      <sheetName val="Sep 2004 Abstract"/>
      <sheetName val="Dec 2004 Data"/>
      <sheetName val="Dec 2004 Abstract"/>
      <sheetName val="Mar 2005 Data"/>
      <sheetName val="Mar 2005 Abstract"/>
      <sheetName val="Jun 2005 Data"/>
      <sheetName val="Jun 2005 Abstract"/>
      <sheetName val="Sep 2005 Data"/>
      <sheetName val="Sep 2005 Abstract"/>
      <sheetName val="Dec 2005 Data"/>
      <sheetName val="Dec 2005 Abstrac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6">
          <cell r="C6">
            <v>35812794602</v>
          </cell>
          <cell r="D6">
            <v>27740829422</v>
          </cell>
        </row>
        <row r="157">
          <cell r="C157">
            <v>369653651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26">
          <cell r="C26">
            <v>819722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13">
          <cell r="D13">
            <v>1144277538</v>
          </cell>
        </row>
        <row r="34">
          <cell r="C34">
            <v>7234054</v>
          </cell>
        </row>
        <row r="35">
          <cell r="C35">
            <v>1156329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Master"/>
    </sheetNames>
    <sheetDataSet>
      <sheetData sheetId="12">
        <row r="108">
          <cell r="C108">
            <v>943252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ml Banks-4q 03 Profile (2)"/>
      <sheetName val="Industrial Bks 4q03 Profile"/>
      <sheetName val="CU Profile 4q03"/>
      <sheetName val="12312003"/>
      <sheetName val="PFC Fin Data 4q 02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44.8515625" style="6" bestFit="1" customWidth="1"/>
    <col min="2" max="2" width="9.8515625" style="19" bestFit="1" customWidth="1"/>
    <col min="3" max="3" width="9.8515625" style="28" bestFit="1" customWidth="1"/>
    <col min="4" max="4" width="9.8515625" style="19" bestFit="1" customWidth="1"/>
    <col min="5" max="5" width="9.57421875" style="6" customWidth="1"/>
    <col min="6" max="6" width="8.421875" style="6" bestFit="1" customWidth="1"/>
    <col min="7" max="7" width="2.00390625" style="6" customWidth="1"/>
    <col min="8" max="8" width="10.421875" style="6" customWidth="1"/>
    <col min="9" max="9" width="8.421875" style="6" bestFit="1" customWidth="1"/>
    <col min="10" max="16384" width="9.140625" style="6" customWidth="1"/>
  </cols>
  <sheetData>
    <row r="1" spans="1:9" ht="15">
      <c r="A1" s="276" t="s">
        <v>24</v>
      </c>
      <c r="B1" s="276"/>
      <c r="C1" s="276"/>
      <c r="D1" s="276"/>
      <c r="E1" s="277"/>
      <c r="F1" s="277"/>
      <c r="G1" s="277"/>
      <c r="H1" s="277"/>
      <c r="I1" s="277"/>
    </row>
    <row r="2" spans="1:9" s="30" customFormat="1" ht="12.75">
      <c r="A2" s="279" t="s">
        <v>23</v>
      </c>
      <c r="B2" s="279"/>
      <c r="C2" s="279"/>
      <c r="D2" s="279"/>
      <c r="E2" s="280"/>
      <c r="F2" s="280"/>
      <c r="G2" s="281"/>
      <c r="H2" s="281"/>
      <c r="I2" s="281"/>
    </row>
    <row r="3" spans="5:7" ht="12">
      <c r="E3" s="29"/>
      <c r="F3" s="27"/>
      <c r="G3" s="27"/>
    </row>
    <row r="4" spans="1:9" ht="12.75">
      <c r="A4" s="61"/>
      <c r="B4" s="63"/>
      <c r="C4" s="62"/>
      <c r="D4" s="64"/>
      <c r="E4" s="274" t="s">
        <v>181</v>
      </c>
      <c r="F4" s="275"/>
      <c r="G4" s="65"/>
      <c r="H4" s="274" t="s">
        <v>182</v>
      </c>
      <c r="I4" s="278"/>
    </row>
    <row r="5" spans="1:9" ht="12">
      <c r="A5" s="66"/>
      <c r="B5" s="47">
        <v>41912</v>
      </c>
      <c r="C5" s="47">
        <v>42185</v>
      </c>
      <c r="D5" s="51">
        <v>42277</v>
      </c>
      <c r="E5" s="48" t="s">
        <v>16</v>
      </c>
      <c r="F5" s="49" t="s">
        <v>17</v>
      </c>
      <c r="G5" s="49"/>
      <c r="H5" s="48" t="s">
        <v>16</v>
      </c>
      <c r="I5" s="67" t="s">
        <v>17</v>
      </c>
    </row>
    <row r="6" spans="1:9" ht="12">
      <c r="A6" s="68"/>
      <c r="B6" s="69"/>
      <c r="C6" s="69"/>
      <c r="D6" s="52"/>
      <c r="E6" s="70"/>
      <c r="F6" s="71"/>
      <c r="G6" s="71"/>
      <c r="H6" s="70"/>
      <c r="I6" s="72"/>
    </row>
    <row r="7" spans="1:9" ht="12">
      <c r="A7" s="73" t="s">
        <v>0</v>
      </c>
      <c r="B7" s="74">
        <v>157</v>
      </c>
      <c r="C7" s="75">
        <v>151</v>
      </c>
      <c r="D7" s="53">
        <v>149</v>
      </c>
      <c r="E7" s="76">
        <v>-0.050955414012738856</v>
      </c>
      <c r="F7" s="77">
        <v>-8</v>
      </c>
      <c r="G7" s="78"/>
      <c r="H7" s="76">
        <v>-0.013245033112582781</v>
      </c>
      <c r="I7" s="79">
        <v>-2</v>
      </c>
    </row>
    <row r="8" spans="1:9" ht="12">
      <c r="A8" s="80"/>
      <c r="B8" s="69"/>
      <c r="C8" s="69"/>
      <c r="D8" s="52"/>
      <c r="E8" s="76"/>
      <c r="F8" s="71"/>
      <c r="G8" s="71"/>
      <c r="H8" s="81"/>
      <c r="I8" s="72"/>
    </row>
    <row r="9" spans="1:9" ht="12">
      <c r="A9" s="82" t="s">
        <v>1</v>
      </c>
      <c r="B9" s="83">
        <v>231034.571</v>
      </c>
      <c r="C9" s="83">
        <v>249682.87</v>
      </c>
      <c r="D9" s="54">
        <v>258121.341</v>
      </c>
      <c r="E9" s="84">
        <v>0.11724119850444369</v>
      </c>
      <c r="F9" s="85">
        <v>27086.76999999999</v>
      </c>
      <c r="G9" s="85"/>
      <c r="H9" s="84">
        <v>0.03379675586074443</v>
      </c>
      <c r="I9" s="86">
        <v>8438.47099999999</v>
      </c>
    </row>
    <row r="10" spans="1:9" ht="12">
      <c r="A10" s="87" t="s">
        <v>2</v>
      </c>
      <c r="B10" s="83">
        <v>2917.553</v>
      </c>
      <c r="C10" s="83">
        <v>2965.537</v>
      </c>
      <c r="D10" s="54">
        <v>2991.164</v>
      </c>
      <c r="E10" s="84">
        <v>0.025230389987774115</v>
      </c>
      <c r="F10" s="85">
        <v>73.61100000000033</v>
      </c>
      <c r="G10" s="85"/>
      <c r="H10" s="84">
        <v>0.008641605213490984</v>
      </c>
      <c r="I10" s="86">
        <v>25.627000000000407</v>
      </c>
    </row>
    <row r="11" spans="1:9" ht="12">
      <c r="A11" s="73"/>
      <c r="B11" s="88"/>
      <c r="C11" s="88"/>
      <c r="D11" s="55"/>
      <c r="E11" s="76"/>
      <c r="F11" s="89"/>
      <c r="G11" s="89"/>
      <c r="H11" s="81"/>
      <c r="I11" s="50"/>
    </row>
    <row r="12" spans="1:9" ht="12">
      <c r="A12" s="73" t="s">
        <v>3</v>
      </c>
      <c r="B12" s="88">
        <v>343156.921</v>
      </c>
      <c r="C12" s="88">
        <v>371494.154</v>
      </c>
      <c r="D12" s="55">
        <v>383718.161</v>
      </c>
      <c r="E12" s="76">
        <v>0.11820026791766224</v>
      </c>
      <c r="F12" s="89">
        <v>40561.24000000005</v>
      </c>
      <c r="G12" s="89"/>
      <c r="H12" s="76">
        <v>0.0329049780955639</v>
      </c>
      <c r="I12" s="50">
        <v>12224.007000000041</v>
      </c>
    </row>
    <row r="13" spans="1:9" ht="12">
      <c r="A13" s="80"/>
      <c r="B13" s="88"/>
      <c r="C13" s="88"/>
      <c r="D13" s="55"/>
      <c r="E13" s="76"/>
      <c r="F13" s="89"/>
      <c r="G13" s="89"/>
      <c r="H13" s="81"/>
      <c r="I13" s="50"/>
    </row>
    <row r="14" spans="1:9" ht="12">
      <c r="A14" s="82" t="s">
        <v>4</v>
      </c>
      <c r="B14" s="83">
        <v>275908.673</v>
      </c>
      <c r="C14" s="83">
        <v>299155.619</v>
      </c>
      <c r="D14" s="54">
        <v>311049.773</v>
      </c>
      <c r="E14" s="84">
        <v>0.12736497050964388</v>
      </c>
      <c r="F14" s="85">
        <v>35141.09999999998</v>
      </c>
      <c r="G14" s="85"/>
      <c r="H14" s="84">
        <v>0.039759086056143846</v>
      </c>
      <c r="I14" s="86">
        <v>11894.15399999998</v>
      </c>
    </row>
    <row r="15" spans="1:9" ht="12">
      <c r="A15" s="87" t="s">
        <v>5</v>
      </c>
      <c r="B15" s="83">
        <v>43649.246</v>
      </c>
      <c r="C15" s="83">
        <v>46655.005</v>
      </c>
      <c r="D15" s="54">
        <v>47581.823</v>
      </c>
      <c r="E15" s="84">
        <v>0.09009495834131928</v>
      </c>
      <c r="F15" s="85">
        <v>3932.5769999999975</v>
      </c>
      <c r="G15" s="85"/>
      <c r="H15" s="84">
        <v>0.019865349923336186</v>
      </c>
      <c r="I15" s="86">
        <v>926.8179999999993</v>
      </c>
    </row>
    <row r="16" spans="1:9" ht="12">
      <c r="A16" s="73"/>
      <c r="B16" s="69"/>
      <c r="C16" s="69"/>
      <c r="D16" s="52"/>
      <c r="E16" s="76"/>
      <c r="F16" s="89"/>
      <c r="G16" s="89"/>
      <c r="H16" s="81"/>
      <c r="I16" s="50"/>
    </row>
    <row r="17" spans="1:15" ht="12">
      <c r="A17" s="80" t="s">
        <v>6</v>
      </c>
      <c r="B17" s="69">
        <v>2010.161</v>
      </c>
      <c r="C17" s="69">
        <v>1675.92</v>
      </c>
      <c r="D17" s="52">
        <v>1561.871</v>
      </c>
      <c r="E17" s="76">
        <v>-0.22301198759701335</v>
      </c>
      <c r="F17" s="89">
        <v>-448.28999999999996</v>
      </c>
      <c r="G17" s="89"/>
      <c r="H17" s="76">
        <v>-0.0680515776409375</v>
      </c>
      <c r="I17" s="50">
        <v>-114.04899999999998</v>
      </c>
      <c r="L17" s="19"/>
      <c r="M17" s="19"/>
      <c r="N17" s="19"/>
      <c r="O17" s="107"/>
    </row>
    <row r="18" spans="1:15" ht="12">
      <c r="A18" s="73" t="s">
        <v>7</v>
      </c>
      <c r="B18" s="69">
        <v>2563.87</v>
      </c>
      <c r="C18" s="69">
        <v>2187.385</v>
      </c>
      <c r="D18" s="52">
        <v>2108.205</v>
      </c>
      <c r="E18" s="76">
        <v>-0.17772546970010178</v>
      </c>
      <c r="F18" s="89">
        <v>-455.66499999999996</v>
      </c>
      <c r="G18" s="89"/>
      <c r="H18" s="76">
        <v>-0.036198474434084665</v>
      </c>
      <c r="I18" s="50">
        <v>-79.18000000000029</v>
      </c>
      <c r="L18" s="19"/>
      <c r="M18" s="19"/>
      <c r="N18" s="19"/>
      <c r="O18" s="107"/>
    </row>
    <row r="19" spans="1:15" ht="12">
      <c r="A19" s="73" t="s">
        <v>8</v>
      </c>
      <c r="B19" s="69">
        <v>394.396</v>
      </c>
      <c r="C19" s="69">
        <v>316.953</v>
      </c>
      <c r="D19" s="52">
        <v>291.309</v>
      </c>
      <c r="E19" s="76">
        <v>-0.26137942575482503</v>
      </c>
      <c r="F19" s="89">
        <v>-103.08699999999999</v>
      </c>
      <c r="G19" s="89"/>
      <c r="H19" s="76">
        <v>-0.08090789486138308</v>
      </c>
      <c r="I19" s="50">
        <v>-25.64399999999995</v>
      </c>
      <c r="L19" s="19"/>
      <c r="M19" s="19"/>
      <c r="N19" s="19"/>
      <c r="O19" s="107"/>
    </row>
    <row r="20" spans="1:9" ht="12">
      <c r="A20" s="73"/>
      <c r="B20" s="69"/>
      <c r="C20" s="69"/>
      <c r="D20" s="52"/>
      <c r="E20" s="76"/>
      <c r="F20" s="89"/>
      <c r="G20" s="89"/>
      <c r="H20" s="81"/>
      <c r="I20" s="50"/>
    </row>
    <row r="21" spans="1:9" ht="12">
      <c r="A21" s="82" t="s">
        <v>152</v>
      </c>
      <c r="B21" s="83">
        <v>8737.011</v>
      </c>
      <c r="C21" s="83">
        <v>6218.023</v>
      </c>
      <c r="D21" s="54">
        <v>9462.591</v>
      </c>
      <c r="E21" s="84">
        <v>0.08304670785008739</v>
      </c>
      <c r="F21" s="85">
        <v>725.5799999999999</v>
      </c>
      <c r="G21" s="85"/>
      <c r="H21" s="84">
        <v>0.5218005787370037</v>
      </c>
      <c r="I21" s="86">
        <v>3244.568</v>
      </c>
    </row>
    <row r="22" spans="1:9" ht="12">
      <c r="A22" s="87" t="s">
        <v>153</v>
      </c>
      <c r="B22" s="83">
        <v>652.29</v>
      </c>
      <c r="C22" s="83">
        <v>444.132</v>
      </c>
      <c r="D22" s="54">
        <v>668.364</v>
      </c>
      <c r="E22" s="84">
        <v>0.024642413650370343</v>
      </c>
      <c r="F22" s="85">
        <v>16.07400000000007</v>
      </c>
      <c r="G22" s="85"/>
      <c r="H22" s="84">
        <v>0.504876928480722</v>
      </c>
      <c r="I22" s="86">
        <v>224.23200000000003</v>
      </c>
    </row>
    <row r="23" spans="1:9" ht="12">
      <c r="A23" s="82" t="s">
        <v>154</v>
      </c>
      <c r="B23" s="83">
        <v>8084.7210000000005</v>
      </c>
      <c r="C23" s="83">
        <v>5773.8910000000005</v>
      </c>
      <c r="D23" s="54">
        <v>8794.227</v>
      </c>
      <c r="E23" s="84">
        <v>0.0877588725696286</v>
      </c>
      <c r="F23" s="85">
        <v>709.5060000000003</v>
      </c>
      <c r="G23" s="85"/>
      <c r="H23" s="84">
        <v>0.5231023585308416</v>
      </c>
      <c r="I23" s="86">
        <v>3020.3360000000002</v>
      </c>
    </row>
    <row r="24" spans="1:9" ht="12">
      <c r="A24" s="73"/>
      <c r="B24" s="69"/>
      <c r="C24" s="69"/>
      <c r="D24" s="52"/>
      <c r="E24" s="76"/>
      <c r="F24" s="89"/>
      <c r="G24" s="89"/>
      <c r="H24" s="81"/>
      <c r="I24" s="72"/>
    </row>
    <row r="25" spans="1:9" ht="12">
      <c r="A25" s="80" t="s">
        <v>155</v>
      </c>
      <c r="B25" s="69">
        <v>1773.398</v>
      </c>
      <c r="C25" s="69">
        <v>1434.956</v>
      </c>
      <c r="D25" s="52">
        <v>2141.985</v>
      </c>
      <c r="E25" s="76">
        <v>0.20784223282083336</v>
      </c>
      <c r="F25" s="89">
        <v>368.5870000000002</v>
      </c>
      <c r="G25" s="89"/>
      <c r="H25" s="76">
        <v>0.4927182436255887</v>
      </c>
      <c r="I25" s="50">
        <v>707.0290000000002</v>
      </c>
    </row>
    <row r="26" spans="1:9" ht="12">
      <c r="A26" s="73" t="s">
        <v>156</v>
      </c>
      <c r="B26" s="69">
        <v>121.099</v>
      </c>
      <c r="C26" s="69">
        <v>112.197</v>
      </c>
      <c r="D26" s="52">
        <v>223.686</v>
      </c>
      <c r="E26" s="76">
        <v>0.8471333371869297</v>
      </c>
      <c r="F26" s="89">
        <v>102.587</v>
      </c>
      <c r="G26" s="89"/>
      <c r="H26" s="76">
        <v>0.9936896708468141</v>
      </c>
      <c r="I26" s="50">
        <v>111.489</v>
      </c>
    </row>
    <row r="27" spans="1:9" ht="12">
      <c r="A27" s="80" t="s">
        <v>157</v>
      </c>
      <c r="B27" s="69">
        <v>6143.533</v>
      </c>
      <c r="C27" s="69">
        <v>4439.259</v>
      </c>
      <c r="D27" s="52">
        <v>6629.192</v>
      </c>
      <c r="E27" s="76">
        <v>0.07905206987575385</v>
      </c>
      <c r="F27" s="89">
        <v>485.65899999999965</v>
      </c>
      <c r="G27" s="89"/>
      <c r="H27" s="76">
        <v>0.4933104826728965</v>
      </c>
      <c r="I27" s="50">
        <v>2189.933</v>
      </c>
    </row>
    <row r="28" spans="1:9" ht="12">
      <c r="A28" s="73"/>
      <c r="B28" s="69"/>
      <c r="C28" s="69"/>
      <c r="D28" s="52"/>
      <c r="E28" s="76"/>
      <c r="F28" s="89"/>
      <c r="G28" s="89"/>
      <c r="H28" s="81"/>
      <c r="I28" s="72"/>
    </row>
    <row r="29" spans="1:9" ht="12">
      <c r="A29" s="82" t="s">
        <v>158</v>
      </c>
      <c r="B29" s="83">
        <v>2358.912</v>
      </c>
      <c r="C29" s="83">
        <v>1575.625</v>
      </c>
      <c r="D29" s="54">
        <v>2499.115</v>
      </c>
      <c r="E29" s="84">
        <v>0.059435451598024845</v>
      </c>
      <c r="F29" s="85">
        <v>140.20299999999997</v>
      </c>
      <c r="G29" s="85"/>
      <c r="H29" s="84">
        <v>0.5861102737009122</v>
      </c>
      <c r="I29" s="54">
        <v>923.4899999999998</v>
      </c>
    </row>
    <row r="30" spans="1:9" ht="12">
      <c r="A30" s="73"/>
      <c r="B30" s="90"/>
      <c r="C30" s="90"/>
      <c r="D30" s="56"/>
      <c r="E30" s="76"/>
      <c r="F30" s="89"/>
      <c r="G30" s="89"/>
      <c r="H30" s="76"/>
      <c r="I30" s="50"/>
    </row>
    <row r="31" spans="1:9" ht="12">
      <c r="A31" s="80" t="s">
        <v>149</v>
      </c>
      <c r="B31" s="90">
        <v>3029.4260000000004</v>
      </c>
      <c r="C31" s="90">
        <v>3455.117</v>
      </c>
      <c r="D31" s="56">
        <v>3244.568</v>
      </c>
      <c r="E31" s="76">
        <v>0.07101741385991928</v>
      </c>
      <c r="F31" s="89">
        <v>215.14199999999983</v>
      </c>
      <c r="G31" s="89"/>
      <c r="H31" s="76">
        <v>-0.060938312653377576</v>
      </c>
      <c r="I31" s="50">
        <v>-210.54899999999998</v>
      </c>
    </row>
    <row r="32" spans="1:9" ht="12">
      <c r="A32" s="73" t="s">
        <v>150</v>
      </c>
      <c r="B32" s="90">
        <v>228.93199999999996</v>
      </c>
      <c r="C32" s="90">
        <v>237.493</v>
      </c>
      <c r="D32" s="56">
        <v>224.23200000000003</v>
      </c>
      <c r="E32" s="76">
        <v>-0.020530113745566073</v>
      </c>
      <c r="F32" s="89">
        <v>-4.699999999999932</v>
      </c>
      <c r="G32" s="89"/>
      <c r="H32" s="76">
        <v>-0.05583743520861654</v>
      </c>
      <c r="I32" s="50">
        <v>-13.260999999999967</v>
      </c>
    </row>
    <row r="33" spans="1:9" ht="12">
      <c r="A33" s="73" t="s">
        <v>151</v>
      </c>
      <c r="B33" s="69">
        <v>2800.4940000000006</v>
      </c>
      <c r="C33" s="69">
        <v>3217.6240000000003</v>
      </c>
      <c r="D33" s="52">
        <v>3020.3360000000002</v>
      </c>
      <c r="E33" s="76">
        <v>0.07850115015422264</v>
      </c>
      <c r="F33" s="89">
        <v>219.84199999999964</v>
      </c>
      <c r="G33" s="89"/>
      <c r="H33" s="76">
        <v>-0.06131480869113358</v>
      </c>
      <c r="I33" s="50">
        <v>-197.288</v>
      </c>
    </row>
    <row r="34" spans="1:9" ht="12">
      <c r="A34" s="73"/>
      <c r="B34" s="90"/>
      <c r="C34" s="90"/>
      <c r="D34" s="56"/>
      <c r="E34" s="76"/>
      <c r="F34" s="89"/>
      <c r="G34" s="89"/>
      <c r="H34" s="76"/>
      <c r="I34" s="50"/>
    </row>
    <row r="35" spans="1:9" ht="12">
      <c r="A35" s="82" t="s">
        <v>162</v>
      </c>
      <c r="B35" s="83">
        <v>668.5039999999999</v>
      </c>
      <c r="C35" s="83">
        <v>901.2549999999999</v>
      </c>
      <c r="D35" s="54">
        <v>707.0290000000002</v>
      </c>
      <c r="E35" s="84">
        <v>0.057628675370678895</v>
      </c>
      <c r="F35" s="85">
        <v>38.52500000000032</v>
      </c>
      <c r="G35" s="85"/>
      <c r="H35" s="84">
        <v>-0.21550615530565675</v>
      </c>
      <c r="I35" s="86">
        <v>-194.22599999999966</v>
      </c>
    </row>
    <row r="36" spans="1:9" ht="12">
      <c r="A36" s="82" t="s">
        <v>163</v>
      </c>
      <c r="B36" s="83">
        <v>56.559</v>
      </c>
      <c r="C36" s="83">
        <v>89.186</v>
      </c>
      <c r="D36" s="54">
        <v>111.489</v>
      </c>
      <c r="E36" s="84">
        <v>0.9711982177902723</v>
      </c>
      <c r="F36" s="85">
        <v>54.93000000000001</v>
      </c>
      <c r="G36" s="85"/>
      <c r="H36" s="84">
        <v>0.2500728813939407</v>
      </c>
      <c r="I36" s="86">
        <v>22.302999999999997</v>
      </c>
    </row>
    <row r="37" spans="1:9" ht="12">
      <c r="A37" s="82" t="s">
        <v>164</v>
      </c>
      <c r="B37" s="83">
        <v>2083.7320000000004</v>
      </c>
      <c r="C37" s="83">
        <v>2476.58</v>
      </c>
      <c r="D37" s="54">
        <v>2189.933</v>
      </c>
      <c r="E37" s="84">
        <v>0.0509667270071197</v>
      </c>
      <c r="F37" s="85">
        <v>106.20099999999957</v>
      </c>
      <c r="G37" s="85"/>
      <c r="H37" s="84">
        <v>-0.11574308118453672</v>
      </c>
      <c r="I37" s="86">
        <v>-286.64699999999993</v>
      </c>
    </row>
    <row r="38" spans="1:9" ht="12">
      <c r="A38" s="73"/>
      <c r="B38" s="90"/>
      <c r="C38" s="90"/>
      <c r="D38" s="56"/>
      <c r="E38" s="76"/>
      <c r="F38" s="89"/>
      <c r="G38" s="89"/>
      <c r="H38" s="76"/>
      <c r="I38" s="50"/>
    </row>
    <row r="39" spans="1:9" ht="12">
      <c r="A39" s="73" t="s">
        <v>165</v>
      </c>
      <c r="B39" s="90">
        <v>882.6169999999997</v>
      </c>
      <c r="C39" s="90">
        <v>859.727</v>
      </c>
      <c r="D39" s="56">
        <v>923.4899999999998</v>
      </c>
      <c r="E39" s="76">
        <v>0.04630887463078556</v>
      </c>
      <c r="F39" s="89">
        <v>40.87300000000005</v>
      </c>
      <c r="G39" s="89"/>
      <c r="H39" s="76">
        <v>0.07416656682877217</v>
      </c>
      <c r="I39" s="50">
        <v>63.762999999999806</v>
      </c>
    </row>
    <row r="40" spans="1:9" ht="12">
      <c r="A40" s="73"/>
      <c r="B40" s="90"/>
      <c r="C40" s="90"/>
      <c r="D40" s="56"/>
      <c r="E40" s="76"/>
      <c r="F40" s="89"/>
      <c r="G40" s="89"/>
      <c r="H40" s="76"/>
      <c r="I40" s="50"/>
    </row>
    <row r="41" spans="1:9" ht="12">
      <c r="A41" s="82" t="s">
        <v>159</v>
      </c>
      <c r="B41" s="91">
        <v>0.9170115522746516</v>
      </c>
      <c r="C41" s="91">
        <v>0.8482636849246356</v>
      </c>
      <c r="D41" s="57">
        <v>0.8688198133004187</v>
      </c>
      <c r="E41" s="84">
        <v>-0.052553033661018836</v>
      </c>
      <c r="F41" s="85">
        <v>-0.0481917389742329</v>
      </c>
      <c r="G41" s="85"/>
      <c r="H41" s="84">
        <v>0.0242331821355873</v>
      </c>
      <c r="I41" s="86">
        <v>0.020556128375783134</v>
      </c>
    </row>
    <row r="42" spans="1:9" ht="12">
      <c r="A42" s="82" t="s">
        <v>146</v>
      </c>
      <c r="B42" s="91">
        <v>1.0288202813196354</v>
      </c>
      <c r="C42" s="91">
        <v>0.9256963973651118</v>
      </c>
      <c r="D42" s="57">
        <v>0.9626753110598794</v>
      </c>
      <c r="E42" s="84">
        <v>-0.06429205514389161</v>
      </c>
      <c r="F42" s="85">
        <v>-0.06614497025975608</v>
      </c>
      <c r="G42" s="85"/>
      <c r="H42" s="84">
        <v>0.03994712931801809</v>
      </c>
      <c r="I42" s="86">
        <v>0.03697891369476758</v>
      </c>
    </row>
    <row r="43" spans="1:9" ht="12">
      <c r="A43" s="80"/>
      <c r="B43" s="92"/>
      <c r="C43" s="92"/>
      <c r="D43" s="58"/>
      <c r="E43" s="76"/>
      <c r="F43" s="89"/>
      <c r="G43" s="89"/>
      <c r="H43" s="76"/>
      <c r="I43" s="50"/>
    </row>
    <row r="44" spans="1:9" ht="12">
      <c r="A44" s="73" t="s">
        <v>160</v>
      </c>
      <c r="B44" s="92">
        <v>7.209262235595089</v>
      </c>
      <c r="C44" s="92">
        <v>6.754366439356292</v>
      </c>
      <c r="D44" s="58">
        <v>7.006497859487225</v>
      </c>
      <c r="E44" s="76">
        <v>-0.02812553760449067</v>
      </c>
      <c r="F44" s="89">
        <v>-0.20276437610786413</v>
      </c>
      <c r="G44" s="89"/>
      <c r="H44" s="76">
        <v>0.03732865582504016</v>
      </c>
      <c r="I44" s="50">
        <v>0.25213142013093304</v>
      </c>
    </row>
    <row r="45" spans="1:9" ht="12">
      <c r="A45" s="73" t="s">
        <v>147</v>
      </c>
      <c r="B45" s="92">
        <v>8.088268008111752</v>
      </c>
      <c r="C45" s="92">
        <v>7.370930514314596</v>
      </c>
      <c r="D45" s="58">
        <v>7.7633847698521325</v>
      </c>
      <c r="E45" s="76">
        <v>-0.04016721972291142</v>
      </c>
      <c r="F45" s="89">
        <v>-0.32488323825961984</v>
      </c>
      <c r="G45" s="89"/>
      <c r="H45" s="76">
        <v>0.05324351583227889</v>
      </c>
      <c r="I45" s="50">
        <v>0.39245425553753677</v>
      </c>
    </row>
    <row r="46" spans="1:9" ht="12">
      <c r="A46" s="73"/>
      <c r="B46" s="92"/>
      <c r="C46" s="92"/>
      <c r="D46" s="58"/>
      <c r="E46" s="76"/>
      <c r="F46" s="89"/>
      <c r="G46" s="89"/>
      <c r="H46" s="76"/>
      <c r="I46" s="50"/>
    </row>
    <row r="47" spans="1:9" ht="12">
      <c r="A47" s="82" t="s">
        <v>161</v>
      </c>
      <c r="B47" s="91">
        <v>3.1428822075251115</v>
      </c>
      <c r="C47" s="91">
        <v>3.108469373114281</v>
      </c>
      <c r="D47" s="57">
        <v>3.057321756006227</v>
      </c>
      <c r="E47" s="84">
        <v>-0.027223562917510633</v>
      </c>
      <c r="F47" s="85">
        <v>-0.08556045151888458</v>
      </c>
      <c r="G47" s="85"/>
      <c r="H47" s="84">
        <v>-0.01645427732067729</v>
      </c>
      <c r="I47" s="86">
        <v>-0.051147617108054266</v>
      </c>
    </row>
    <row r="48" spans="1:9" ht="12">
      <c r="A48" s="82" t="s">
        <v>148</v>
      </c>
      <c r="B48" s="91">
        <v>3.2643887721559324</v>
      </c>
      <c r="C48" s="91">
        <v>3.46452181317502</v>
      </c>
      <c r="D48" s="57">
        <v>3.1484941886813638</v>
      </c>
      <c r="E48" s="84">
        <v>-0.03550269026260227</v>
      </c>
      <c r="F48" s="85">
        <v>-0.1158945834745686</v>
      </c>
      <c r="G48" s="85"/>
      <c r="H48" s="84">
        <v>-0.09121825219626388</v>
      </c>
      <c r="I48" s="86">
        <v>-0.3160276244936564</v>
      </c>
    </row>
    <row r="49" spans="1:9" ht="12">
      <c r="A49" s="73"/>
      <c r="B49" s="93"/>
      <c r="C49" s="93"/>
      <c r="D49" s="59"/>
      <c r="E49" s="76"/>
      <c r="F49" s="89"/>
      <c r="G49" s="89"/>
      <c r="H49" s="81"/>
      <c r="I49" s="72"/>
    </row>
    <row r="50" spans="1:9" ht="12">
      <c r="A50" s="73" t="s">
        <v>9</v>
      </c>
      <c r="B50" s="94">
        <v>83.73588567837444</v>
      </c>
      <c r="C50" s="94">
        <v>83.46253726893895</v>
      </c>
      <c r="D50" s="60">
        <v>82.98393485726801</v>
      </c>
      <c r="E50" s="76">
        <v>-0.00898003066444703</v>
      </c>
      <c r="F50" s="89">
        <v>-0.7519508211064334</v>
      </c>
      <c r="G50" s="89"/>
      <c r="H50" s="76">
        <v>-0.005734338151364215</v>
      </c>
      <c r="I50" s="95">
        <v>-0.4786024116709342</v>
      </c>
    </row>
    <row r="51" spans="1:9" ht="12">
      <c r="A51" s="80" t="s">
        <v>10</v>
      </c>
      <c r="B51" s="94">
        <v>67.32621633471295</v>
      </c>
      <c r="C51" s="94">
        <v>67.21044390916579</v>
      </c>
      <c r="D51" s="60">
        <v>67.26847129865192</v>
      </c>
      <c r="E51" s="76">
        <v>-0.0008576902015992646</v>
      </c>
      <c r="F51" s="89">
        <v>-0.05774503606103565</v>
      </c>
      <c r="G51" s="89"/>
      <c r="H51" s="76">
        <v>0.0008633686390250785</v>
      </c>
      <c r="I51" s="95">
        <v>0.058027389486127845</v>
      </c>
    </row>
    <row r="52" spans="1:9" ht="12">
      <c r="A52" s="73" t="s">
        <v>11</v>
      </c>
      <c r="B52" s="94">
        <v>1.2628209654389775</v>
      </c>
      <c r="C52" s="94">
        <v>1.1877214484117393</v>
      </c>
      <c r="D52" s="60">
        <v>1.158820881842544</v>
      </c>
      <c r="E52" s="76">
        <v>-0.08235536662972749</v>
      </c>
      <c r="F52" s="89">
        <v>-0.10400008359643342</v>
      </c>
      <c r="G52" s="89"/>
      <c r="H52" s="76">
        <v>-0.024332781569148275</v>
      </c>
      <c r="I52" s="95">
        <v>-0.028900566569195263</v>
      </c>
    </row>
    <row r="53" spans="1:9" ht="12">
      <c r="A53" s="73" t="s">
        <v>12</v>
      </c>
      <c r="B53" s="94">
        <v>12.71990839432902</v>
      </c>
      <c r="C53" s="94">
        <v>12.558745406260147</v>
      </c>
      <c r="D53" s="60">
        <v>12.400200938104671</v>
      </c>
      <c r="E53" s="76">
        <v>-0.02513441499051086</v>
      </c>
      <c r="F53" s="89">
        <v>-0.31970745622434826</v>
      </c>
      <c r="G53" s="89"/>
      <c r="H53" s="76">
        <v>-0.01262422821920147</v>
      </c>
      <c r="I53" s="95">
        <v>-0.15854446815547618</v>
      </c>
    </row>
    <row r="54" spans="1:9" ht="12">
      <c r="A54" s="80"/>
      <c r="B54" s="94"/>
      <c r="C54" s="94"/>
      <c r="D54" s="60"/>
      <c r="E54" s="76"/>
      <c r="F54" s="89"/>
      <c r="G54" s="89"/>
      <c r="H54" s="81"/>
      <c r="I54" s="95"/>
    </row>
    <row r="55" spans="1:9" ht="12">
      <c r="A55" s="82" t="s">
        <v>13</v>
      </c>
      <c r="B55" s="91">
        <v>0.8700693542526153</v>
      </c>
      <c r="C55" s="91">
        <v>0.6712194553034415</v>
      </c>
      <c r="D55" s="57">
        <v>0.6050917734849364</v>
      </c>
      <c r="E55" s="84">
        <v>-0.3045476541295874</v>
      </c>
      <c r="F55" s="85">
        <v>-0.26497758076767897</v>
      </c>
      <c r="G55" s="85"/>
      <c r="H55" s="84">
        <v>-0.09851872036189785</v>
      </c>
      <c r="I55" s="86">
        <v>-0.06612768181850515</v>
      </c>
    </row>
    <row r="56" spans="1:9" ht="12">
      <c r="A56" s="82" t="s">
        <v>14</v>
      </c>
      <c r="B56" s="91">
        <v>1.1097343522671332</v>
      </c>
      <c r="C56" s="91">
        <v>0.876065306362427</v>
      </c>
      <c r="D56" s="57">
        <v>0.8167495922005148</v>
      </c>
      <c r="E56" s="84">
        <v>-0.2640134185880295</v>
      </c>
      <c r="F56" s="85">
        <v>-0.29298476006661844</v>
      </c>
      <c r="G56" s="85"/>
      <c r="H56" s="84">
        <v>-0.06770695487098007</v>
      </c>
      <c r="I56" s="86">
        <v>-0.05931571416191217</v>
      </c>
    </row>
    <row r="57" spans="1:9" ht="12">
      <c r="A57" s="96"/>
      <c r="B57" s="94"/>
      <c r="C57" s="94"/>
      <c r="D57" s="60"/>
      <c r="E57" s="76"/>
      <c r="F57" s="89"/>
      <c r="G57" s="89"/>
      <c r="H57" s="81"/>
      <c r="I57" s="95"/>
    </row>
    <row r="58" spans="1:9" ht="12">
      <c r="A58" s="97" t="s">
        <v>15</v>
      </c>
      <c r="B58" s="98">
        <v>145.14026488425554</v>
      </c>
      <c r="C58" s="98">
        <v>176.9497947396057</v>
      </c>
      <c r="D58" s="99">
        <v>191.51159090603514</v>
      </c>
      <c r="E58" s="100">
        <v>0.3194931885976587</v>
      </c>
      <c r="F58" s="101">
        <v>46.371326021779595</v>
      </c>
      <c r="G58" s="101"/>
      <c r="H58" s="100">
        <v>0.08229337698785225</v>
      </c>
      <c r="I58" s="102">
        <v>14.561796166429446</v>
      </c>
    </row>
    <row r="59" ht="12">
      <c r="E59" s="7"/>
    </row>
  </sheetData>
  <sheetProtection/>
  <mergeCells count="4">
    <mergeCell ref="E4:F4"/>
    <mergeCell ref="A1:I1"/>
    <mergeCell ref="H4:I4"/>
    <mergeCell ref="A2:I2"/>
  </mergeCells>
  <printOptions/>
  <pageMargins left="0.75" right="0.75" top="1" bottom="1" header="0.5" footer="0.5"/>
  <pageSetup fitToHeight="1" fitToWidth="1" horizontalDpi="1200" verticalDpi="12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4.8515625" style="6" bestFit="1" customWidth="1"/>
    <col min="2" max="2" width="9.8515625" style="19" bestFit="1" customWidth="1"/>
    <col min="3" max="3" width="9.8515625" style="28" bestFit="1" customWidth="1"/>
    <col min="4" max="4" width="9.8515625" style="19" bestFit="1" customWidth="1"/>
    <col min="5" max="5" width="9.57421875" style="6" customWidth="1"/>
    <col min="6" max="6" width="8.421875" style="6" bestFit="1" customWidth="1"/>
    <col min="7" max="7" width="2.00390625" style="6" customWidth="1"/>
    <col min="8" max="8" width="10.421875" style="6" customWidth="1"/>
    <col min="9" max="9" width="8.00390625" style="6" bestFit="1" customWidth="1"/>
    <col min="10" max="16384" width="9.140625" style="6" customWidth="1"/>
  </cols>
  <sheetData>
    <row r="1" spans="1:9" ht="15">
      <c r="A1" s="276" t="s">
        <v>22</v>
      </c>
      <c r="B1" s="276"/>
      <c r="C1" s="276"/>
      <c r="D1" s="276"/>
      <c r="E1" s="277"/>
      <c r="F1" s="277"/>
      <c r="G1" s="277"/>
      <c r="H1" s="277"/>
      <c r="I1" s="277"/>
    </row>
    <row r="2" spans="1:9" s="30" customFormat="1" ht="12.75">
      <c r="A2" s="283" t="s">
        <v>23</v>
      </c>
      <c r="B2" s="279"/>
      <c r="C2" s="279"/>
      <c r="D2" s="279"/>
      <c r="E2" s="279"/>
      <c r="F2" s="279"/>
      <c r="G2" s="281"/>
      <c r="H2" s="281"/>
      <c r="I2" s="281"/>
    </row>
    <row r="3" spans="5:7" ht="12">
      <c r="E3" s="29"/>
      <c r="F3" s="27"/>
      <c r="G3" s="27"/>
    </row>
    <row r="4" spans="1:9" ht="12.75">
      <c r="A4" s="61"/>
      <c r="B4" s="63"/>
      <c r="C4" s="62"/>
      <c r="D4" s="63"/>
      <c r="E4" s="282" t="s">
        <v>181</v>
      </c>
      <c r="F4" s="275"/>
      <c r="G4" s="65"/>
      <c r="H4" s="274" t="s">
        <v>182</v>
      </c>
      <c r="I4" s="278"/>
    </row>
    <row r="5" spans="1:9" ht="12">
      <c r="A5" s="66" t="s">
        <v>18</v>
      </c>
      <c r="B5" s="47">
        <v>41912</v>
      </c>
      <c r="C5" s="47">
        <v>42185</v>
      </c>
      <c r="D5" s="47">
        <v>42277</v>
      </c>
      <c r="E5" s="103" t="s">
        <v>16</v>
      </c>
      <c r="F5" s="49" t="s">
        <v>17</v>
      </c>
      <c r="G5" s="49"/>
      <c r="H5" s="48" t="s">
        <v>16</v>
      </c>
      <c r="I5" s="67" t="s">
        <v>17</v>
      </c>
    </row>
    <row r="6" spans="1:9" ht="12">
      <c r="A6" s="68"/>
      <c r="B6" s="69"/>
      <c r="C6" s="69"/>
      <c r="D6" s="69"/>
      <c r="E6" s="68"/>
      <c r="F6" s="71"/>
      <c r="G6" s="71"/>
      <c r="H6" s="70"/>
      <c r="I6" s="72"/>
    </row>
    <row r="7" spans="1:9" ht="12">
      <c r="A7" s="73" t="s">
        <v>19</v>
      </c>
      <c r="B7" s="74">
        <v>5</v>
      </c>
      <c r="C7" s="75">
        <v>4</v>
      </c>
      <c r="D7" s="75">
        <v>3</v>
      </c>
      <c r="E7" s="104">
        <v>-0.4</v>
      </c>
      <c r="F7" s="77">
        <v>-2</v>
      </c>
      <c r="G7" s="78"/>
      <c r="H7" s="76">
        <v>-0.25</v>
      </c>
      <c r="I7" s="79">
        <v>-1</v>
      </c>
    </row>
    <row r="8" spans="1:9" ht="12">
      <c r="A8" s="80"/>
      <c r="B8" s="69"/>
      <c r="C8" s="69"/>
      <c r="D8" s="69"/>
      <c r="E8" s="104"/>
      <c r="F8" s="71"/>
      <c r="G8" s="71"/>
      <c r="H8" s="81"/>
      <c r="I8" s="72"/>
    </row>
    <row r="9" spans="1:9" ht="12">
      <c r="A9" s="82" t="s">
        <v>1</v>
      </c>
      <c r="B9" s="83">
        <v>488.949</v>
      </c>
      <c r="C9" s="83">
        <v>431.563</v>
      </c>
      <c r="D9" s="83">
        <v>362.628</v>
      </c>
      <c r="E9" s="105">
        <v>-0.25835209807157805</v>
      </c>
      <c r="F9" s="85">
        <v>-126.32100000000003</v>
      </c>
      <c r="G9" s="85"/>
      <c r="H9" s="84">
        <v>-0.1597333413661505</v>
      </c>
      <c r="I9" s="86">
        <v>-68.935</v>
      </c>
    </row>
    <row r="10" spans="1:9" ht="12">
      <c r="A10" s="87" t="s">
        <v>2</v>
      </c>
      <c r="B10" s="83">
        <v>15.761</v>
      </c>
      <c r="C10" s="83">
        <v>11.679</v>
      </c>
      <c r="D10" s="83">
        <v>7.399</v>
      </c>
      <c r="E10" s="105">
        <v>-0.5305500919992385</v>
      </c>
      <c r="F10" s="85">
        <v>-8.361999999999998</v>
      </c>
      <c r="G10" s="85"/>
      <c r="H10" s="84">
        <v>-0.3664697319976025</v>
      </c>
      <c r="I10" s="86">
        <v>-4.28</v>
      </c>
    </row>
    <row r="11" spans="1:9" ht="12">
      <c r="A11" s="73"/>
      <c r="B11" s="88"/>
      <c r="C11" s="88"/>
      <c r="D11" s="88"/>
      <c r="E11" s="104"/>
      <c r="F11" s="89"/>
      <c r="G11" s="89"/>
      <c r="H11" s="81"/>
      <c r="I11" s="50"/>
    </row>
    <row r="12" spans="1:9" ht="12">
      <c r="A12" s="73" t="s">
        <v>3</v>
      </c>
      <c r="B12" s="88">
        <v>621.238</v>
      </c>
      <c r="C12" s="88">
        <v>554.244</v>
      </c>
      <c r="D12" s="88">
        <v>445.198</v>
      </c>
      <c r="E12" s="104">
        <v>-0.2833696586493422</v>
      </c>
      <c r="F12" s="89">
        <v>-176.04000000000008</v>
      </c>
      <c r="G12" s="89"/>
      <c r="H12" s="76">
        <v>-0.19674728098093988</v>
      </c>
      <c r="I12" s="50">
        <v>-109.04600000000005</v>
      </c>
    </row>
    <row r="13" spans="1:9" ht="12">
      <c r="A13" s="80"/>
      <c r="B13" s="88"/>
      <c r="C13" s="88"/>
      <c r="D13" s="88"/>
      <c r="E13" s="104"/>
      <c r="F13" s="89"/>
      <c r="G13" s="89"/>
      <c r="H13" s="81"/>
      <c r="I13" s="50"/>
    </row>
    <row r="14" spans="1:9" ht="12">
      <c r="A14" s="82" t="s">
        <v>4</v>
      </c>
      <c r="B14" s="83">
        <v>410.767</v>
      </c>
      <c r="C14" s="83">
        <v>370.227</v>
      </c>
      <c r="D14" s="83">
        <v>294.951</v>
      </c>
      <c r="E14" s="105">
        <v>-0.281950594862781</v>
      </c>
      <c r="F14" s="85">
        <v>-115.81599999999997</v>
      </c>
      <c r="G14" s="85"/>
      <c r="H14" s="84">
        <v>-0.20332390668427738</v>
      </c>
      <c r="I14" s="86">
        <v>-75.27599999999995</v>
      </c>
    </row>
    <row r="15" spans="1:9" ht="12">
      <c r="A15" s="87" t="s">
        <v>5</v>
      </c>
      <c r="B15" s="83">
        <v>159.747</v>
      </c>
      <c r="C15" s="83">
        <v>145.868</v>
      </c>
      <c r="D15" s="83">
        <v>113.281</v>
      </c>
      <c r="E15" s="105">
        <v>-0.29087244204899</v>
      </c>
      <c r="F15" s="85">
        <v>-46.46600000000001</v>
      </c>
      <c r="G15" s="85"/>
      <c r="H15" s="84">
        <v>-0.22340060876957243</v>
      </c>
      <c r="I15" s="86">
        <v>-32.58699999999999</v>
      </c>
    </row>
    <row r="16" spans="1:9" ht="12">
      <c r="A16" s="73"/>
      <c r="B16" s="69"/>
      <c r="C16" s="69"/>
      <c r="D16" s="69"/>
      <c r="E16" s="104"/>
      <c r="F16" s="89"/>
      <c r="G16" s="89"/>
      <c r="H16" s="81"/>
      <c r="I16" s="50"/>
    </row>
    <row r="17" spans="1:9" ht="12">
      <c r="A17" s="80" t="s">
        <v>6</v>
      </c>
      <c r="B17" s="69">
        <v>12.142</v>
      </c>
      <c r="C17" s="69">
        <v>7.305</v>
      </c>
      <c r="D17" s="69">
        <v>5.622</v>
      </c>
      <c r="E17" s="104">
        <v>-0.5369790808762971</v>
      </c>
      <c r="F17" s="89">
        <v>-6.52</v>
      </c>
      <c r="G17" s="89"/>
      <c r="H17" s="76">
        <v>-0.23039014373716632</v>
      </c>
      <c r="I17" s="50">
        <v>-1.6829999999999998</v>
      </c>
    </row>
    <row r="18" spans="1:9" ht="12">
      <c r="A18" s="73" t="s">
        <v>7</v>
      </c>
      <c r="B18" s="69">
        <v>22.504</v>
      </c>
      <c r="C18" s="69">
        <v>15.852</v>
      </c>
      <c r="D18" s="69">
        <v>7.91</v>
      </c>
      <c r="E18" s="104">
        <v>-0.6485069321009599</v>
      </c>
      <c r="F18" s="89">
        <v>-14.594000000000001</v>
      </c>
      <c r="G18" s="89"/>
      <c r="H18" s="76">
        <v>-0.5010093363613424</v>
      </c>
      <c r="I18" s="50">
        <v>-7.942</v>
      </c>
    </row>
    <row r="19" spans="1:9" ht="12">
      <c r="A19" s="73" t="s">
        <v>8</v>
      </c>
      <c r="B19" s="69">
        <v>4.644</v>
      </c>
      <c r="C19" s="69">
        <v>0.15</v>
      </c>
      <c r="D19" s="69">
        <v>0.15</v>
      </c>
      <c r="E19" s="104">
        <v>-0.9677002583979327</v>
      </c>
      <c r="F19" s="89">
        <v>-4.494</v>
      </c>
      <c r="G19" s="89"/>
      <c r="H19" s="76">
        <v>0</v>
      </c>
      <c r="I19" s="50">
        <v>0</v>
      </c>
    </row>
    <row r="20" spans="1:9" ht="12">
      <c r="A20" s="73"/>
      <c r="B20" s="69"/>
      <c r="C20" s="69"/>
      <c r="D20" s="69"/>
      <c r="E20" s="104"/>
      <c r="F20" s="89"/>
      <c r="G20" s="89"/>
      <c r="H20" s="81"/>
      <c r="I20" s="50"/>
    </row>
    <row r="21" spans="1:9" ht="12">
      <c r="A21" s="82" t="s">
        <v>152</v>
      </c>
      <c r="B21" s="83">
        <v>38.523</v>
      </c>
      <c r="C21" s="83">
        <v>22.863</v>
      </c>
      <c r="D21" s="83">
        <v>22.625</v>
      </c>
      <c r="E21" s="105">
        <v>-0.412688523739065</v>
      </c>
      <c r="F21" s="85">
        <v>-15.898000000000003</v>
      </c>
      <c r="G21" s="85"/>
      <c r="H21" s="84">
        <v>0.9895901675195732</v>
      </c>
      <c r="I21" s="86">
        <v>22.625</v>
      </c>
    </row>
    <row r="22" spans="1:9" ht="12">
      <c r="A22" s="87" t="s">
        <v>153</v>
      </c>
      <c r="B22" s="83">
        <v>4.089</v>
      </c>
      <c r="C22" s="83">
        <v>2.186</v>
      </c>
      <c r="D22" s="83">
        <v>2.663</v>
      </c>
      <c r="E22" s="105">
        <v>-0.3487405233553437</v>
      </c>
      <c r="F22" s="85">
        <v>-1.4260000000000006</v>
      </c>
      <c r="G22" s="85"/>
      <c r="H22" s="84">
        <v>1.218206770356816</v>
      </c>
      <c r="I22" s="86">
        <v>2.663</v>
      </c>
    </row>
    <row r="23" spans="1:9" ht="12">
      <c r="A23" s="82" t="s">
        <v>154</v>
      </c>
      <c r="B23" s="83">
        <v>34.434000000000005</v>
      </c>
      <c r="C23" s="83">
        <v>20.677</v>
      </c>
      <c r="D23" s="83">
        <v>19.962</v>
      </c>
      <c r="E23" s="105">
        <v>-0.4202822791427079</v>
      </c>
      <c r="F23" s="85">
        <v>-14.472000000000005</v>
      </c>
      <c r="G23" s="85"/>
      <c r="H23" s="84">
        <v>0.9654205155486772</v>
      </c>
      <c r="I23" s="86">
        <v>19.962</v>
      </c>
    </row>
    <row r="24" spans="1:9" ht="12">
      <c r="A24" s="73"/>
      <c r="B24" s="69"/>
      <c r="C24" s="69"/>
      <c r="D24" s="69"/>
      <c r="E24" s="104"/>
      <c r="F24" s="89"/>
      <c r="G24" s="89"/>
      <c r="H24" s="81"/>
      <c r="I24" s="72"/>
    </row>
    <row r="25" spans="1:9" ht="12">
      <c r="A25" s="80" t="s">
        <v>155</v>
      </c>
      <c r="B25" s="69">
        <v>3.632</v>
      </c>
      <c r="C25" s="69">
        <v>1.764</v>
      </c>
      <c r="D25" s="69">
        <v>0.83</v>
      </c>
      <c r="E25" s="104">
        <v>-0.7714757709251101</v>
      </c>
      <c r="F25" s="89">
        <v>-2.802</v>
      </c>
      <c r="G25" s="89"/>
      <c r="H25" s="76">
        <v>0.47052154195011336</v>
      </c>
      <c r="I25" s="50">
        <v>0.83</v>
      </c>
    </row>
    <row r="26" spans="1:9" ht="12">
      <c r="A26" s="73" t="s">
        <v>156</v>
      </c>
      <c r="B26" s="69">
        <v>3.788</v>
      </c>
      <c r="C26" s="69">
        <v>2.347</v>
      </c>
      <c r="D26" s="69">
        <v>0.342</v>
      </c>
      <c r="E26" s="104">
        <v>-0.909714889123548</v>
      </c>
      <c r="F26" s="89">
        <v>-3.4459999999999997</v>
      </c>
      <c r="G26" s="89"/>
      <c r="H26" s="76">
        <v>0.14571793779292716</v>
      </c>
      <c r="I26" s="50">
        <v>0.342</v>
      </c>
    </row>
    <row r="27" spans="1:9" ht="12">
      <c r="A27" s="80" t="s">
        <v>157</v>
      </c>
      <c r="B27" s="69">
        <v>24.429</v>
      </c>
      <c r="C27" s="69">
        <v>15.615</v>
      </c>
      <c r="D27" s="69">
        <v>14.13</v>
      </c>
      <c r="E27" s="104">
        <v>-0.4215890949281591</v>
      </c>
      <c r="F27" s="89">
        <v>-10.298999999999998</v>
      </c>
      <c r="G27" s="89"/>
      <c r="H27" s="76">
        <v>0.9048991354466859</v>
      </c>
      <c r="I27" s="50">
        <v>14.13</v>
      </c>
    </row>
    <row r="28" spans="1:9" ht="12">
      <c r="A28" s="73"/>
      <c r="B28" s="69"/>
      <c r="C28" s="69"/>
      <c r="D28" s="69"/>
      <c r="E28" s="104"/>
      <c r="F28" s="89"/>
      <c r="G28" s="89"/>
      <c r="H28" s="81"/>
      <c r="I28" s="72"/>
    </row>
    <row r="29" spans="1:9" ht="12">
      <c r="A29" s="82" t="s">
        <v>158</v>
      </c>
      <c r="B29" s="83">
        <v>5.986</v>
      </c>
      <c r="C29" s="83">
        <v>2.578</v>
      </c>
      <c r="D29" s="83">
        <v>4.125</v>
      </c>
      <c r="E29" s="105">
        <v>-0.3108920815235549</v>
      </c>
      <c r="F29" s="85">
        <v>-1.8609999999999998</v>
      </c>
      <c r="G29" s="85"/>
      <c r="H29" s="84">
        <v>1.600077579519007</v>
      </c>
      <c r="I29" s="86">
        <v>4.125</v>
      </c>
    </row>
    <row r="30" spans="1:9" ht="12">
      <c r="A30" s="73"/>
      <c r="B30" s="90"/>
      <c r="C30" s="90"/>
      <c r="D30" s="90"/>
      <c r="E30" s="104"/>
      <c r="F30" s="89"/>
      <c r="G30" s="89"/>
      <c r="H30" s="76"/>
      <c r="I30" s="50"/>
    </row>
    <row r="31" spans="1:9" ht="12">
      <c r="A31" s="82" t="s">
        <v>159</v>
      </c>
      <c r="B31" s="91">
        <v>1.2853888525814583</v>
      </c>
      <c r="C31" s="91">
        <v>0.9302761960436198</v>
      </c>
      <c r="D31" s="91">
        <v>1.2360230728799322</v>
      </c>
      <c r="E31" s="105">
        <v>-0.03840532738586021</v>
      </c>
      <c r="F31" s="85">
        <v>-0.049365779701526113</v>
      </c>
      <c r="G31" s="85"/>
      <c r="H31" s="84">
        <v>0.328662474796868</v>
      </c>
      <c r="I31" s="86">
        <v>0.3057468768363124</v>
      </c>
    </row>
    <row r="32" spans="1:9" ht="12">
      <c r="A32" s="80"/>
      <c r="B32" s="92"/>
      <c r="C32" s="92"/>
      <c r="D32" s="92"/>
      <c r="E32" s="104"/>
      <c r="F32" s="89"/>
      <c r="G32" s="89"/>
      <c r="H32" s="76"/>
      <c r="I32" s="50"/>
    </row>
    <row r="33" spans="1:9" ht="12">
      <c r="A33" s="73" t="s">
        <v>160</v>
      </c>
      <c r="B33" s="92">
        <v>4.998731744571103</v>
      </c>
      <c r="C33" s="92">
        <v>3.534702607837223</v>
      </c>
      <c r="D33" s="92">
        <v>4.857610720244349</v>
      </c>
      <c r="E33" s="104">
        <v>-0.028231365781934425</v>
      </c>
      <c r="F33" s="89">
        <v>-0.141121024326754</v>
      </c>
      <c r="G33" s="89"/>
      <c r="H33" s="76">
        <v>0.37426291803840694</v>
      </c>
      <c r="I33" s="50">
        <v>1.3229081124071258</v>
      </c>
    </row>
    <row r="34" spans="1:9" ht="12">
      <c r="A34" s="73"/>
      <c r="B34" s="92"/>
      <c r="C34" s="92"/>
      <c r="D34" s="92"/>
      <c r="E34" s="104"/>
      <c r="F34" s="89"/>
      <c r="G34" s="89"/>
      <c r="H34" s="76"/>
      <c r="I34" s="50"/>
    </row>
    <row r="35" spans="1:9" ht="12">
      <c r="A35" s="82" t="s">
        <v>161</v>
      </c>
      <c r="B35" s="91">
        <v>7.394099523853982</v>
      </c>
      <c r="C35" s="91">
        <v>7.4613347190046255</v>
      </c>
      <c r="D35" s="91">
        <v>5.981452746867687</v>
      </c>
      <c r="E35" s="105">
        <v>-0.1910505494859758</v>
      </c>
      <c r="F35" s="85">
        <v>-1.4126467769862954</v>
      </c>
      <c r="G35" s="85"/>
      <c r="H35" s="84">
        <v>-0.19834011311241126</v>
      </c>
      <c r="I35" s="86">
        <v>-1.4798819721369387</v>
      </c>
    </row>
    <row r="36" spans="1:9" ht="12">
      <c r="A36" s="73"/>
      <c r="B36" s="93"/>
      <c r="C36" s="93"/>
      <c r="D36" s="93"/>
      <c r="E36" s="104"/>
      <c r="F36" s="89"/>
      <c r="G36" s="89"/>
      <c r="H36" s="81"/>
      <c r="I36" s="72"/>
    </row>
    <row r="37" spans="1:9" ht="12">
      <c r="A37" s="73" t="s">
        <v>9</v>
      </c>
      <c r="B37" s="94">
        <v>119.03317452473057</v>
      </c>
      <c r="C37" s="94">
        <v>116.56713313723743</v>
      </c>
      <c r="D37" s="94">
        <v>122.94516716335933</v>
      </c>
      <c r="E37" s="104">
        <v>0.03286472577286424</v>
      </c>
      <c r="F37" s="89">
        <v>3.9119926386287602</v>
      </c>
      <c r="G37" s="89"/>
      <c r="H37" s="76">
        <v>0.05471554334799394</v>
      </c>
      <c r="I37" s="95">
        <v>6.378034026121895</v>
      </c>
    </row>
    <row r="38" spans="1:9" ht="12">
      <c r="A38" s="80" t="s">
        <v>10</v>
      </c>
      <c r="B38" s="94">
        <v>78.70558465515631</v>
      </c>
      <c r="C38" s="94">
        <v>77.86516407935854</v>
      </c>
      <c r="D38" s="94">
        <v>81.45319610600228</v>
      </c>
      <c r="E38" s="104">
        <v>0.034909993526945474</v>
      </c>
      <c r="F38" s="89">
        <v>2.747611450845966</v>
      </c>
      <c r="G38" s="89"/>
      <c r="H38" s="76">
        <v>0.04608006762802039</v>
      </c>
      <c r="I38" s="95">
        <v>3.588032026643745</v>
      </c>
    </row>
    <row r="39" spans="1:9" ht="12">
      <c r="A39" s="73" t="s">
        <v>11</v>
      </c>
      <c r="B39" s="94">
        <v>3.2234445719287694</v>
      </c>
      <c r="C39" s="94">
        <v>2.706209753848222</v>
      </c>
      <c r="D39" s="94">
        <v>2.0403829820091115</v>
      </c>
      <c r="E39" s="104">
        <v>-0.3670178169720366</v>
      </c>
      <c r="F39" s="89">
        <v>-1.183061589919658</v>
      </c>
      <c r="G39" s="89"/>
      <c r="H39" s="76">
        <v>-0.24603664623272709</v>
      </c>
      <c r="I39" s="95">
        <v>-0.6658267718391104</v>
      </c>
    </row>
    <row r="40" spans="1:9" ht="12">
      <c r="A40" s="73" t="s">
        <v>12</v>
      </c>
      <c r="B40" s="94">
        <v>25.714299511620347</v>
      </c>
      <c r="C40" s="94">
        <v>26.31837241359401</v>
      </c>
      <c r="D40" s="94">
        <v>25.445082862007467</v>
      </c>
      <c r="E40" s="104">
        <v>-0.010469530756271217</v>
      </c>
      <c r="F40" s="89">
        <v>-0.26921664961287917</v>
      </c>
      <c r="G40" s="89"/>
      <c r="H40" s="76">
        <v>-0.03318174611494853</v>
      </c>
      <c r="I40" s="95">
        <v>-0.8732895515865415</v>
      </c>
    </row>
    <row r="41" spans="1:9" ht="12">
      <c r="A41" s="80"/>
      <c r="B41" s="94"/>
      <c r="C41" s="94"/>
      <c r="D41" s="94"/>
      <c r="E41" s="104"/>
      <c r="F41" s="89"/>
      <c r="G41" s="89"/>
      <c r="H41" s="81"/>
      <c r="I41" s="95"/>
    </row>
    <row r="42" spans="1:9" ht="12">
      <c r="A42" s="82" t="s">
        <v>20</v>
      </c>
      <c r="B42" s="83">
        <v>2.4832855778414515</v>
      </c>
      <c r="C42" s="83">
        <v>1.6926844979759617</v>
      </c>
      <c r="D42" s="83">
        <v>1.5503491181045037</v>
      </c>
      <c r="E42" s="105">
        <v>-0.37568633590176326</v>
      </c>
      <c r="F42" s="85">
        <v>-0.9329364597369478</v>
      </c>
      <c r="G42" s="85"/>
      <c r="H42" s="84">
        <v>-0.08408854694519645</v>
      </c>
      <c r="I42" s="86">
        <v>-0.14233537987145795</v>
      </c>
    </row>
    <row r="43" spans="1:9" ht="12">
      <c r="A43" s="82" t="s">
        <v>21</v>
      </c>
      <c r="B43" s="83">
        <v>4.602525007720642</v>
      </c>
      <c r="C43" s="83">
        <v>3.6731601179897257</v>
      </c>
      <c r="D43" s="83">
        <v>2.18129874140993</v>
      </c>
      <c r="E43" s="105">
        <v>-0.5260647714567882</v>
      </c>
      <c r="F43" s="85">
        <v>-2.421226266310712</v>
      </c>
      <c r="G43" s="85"/>
      <c r="H43" s="84">
        <v>-0.40615201315979466</v>
      </c>
      <c r="I43" s="86">
        <v>-1.491861376579796</v>
      </c>
    </row>
    <row r="44" spans="1:9" ht="12">
      <c r="A44" s="96"/>
      <c r="B44" s="94"/>
      <c r="C44" s="94"/>
      <c r="D44" s="94"/>
      <c r="E44" s="104"/>
      <c r="F44" s="89"/>
      <c r="G44" s="89"/>
      <c r="H44" s="81"/>
      <c r="I44" s="95"/>
    </row>
    <row r="45" spans="1:9" ht="12">
      <c r="A45" s="97" t="s">
        <v>15</v>
      </c>
      <c r="B45" s="98">
        <v>129.80563333882392</v>
      </c>
      <c r="C45" s="98">
        <v>159.87679671457906</v>
      </c>
      <c r="D45" s="98">
        <v>131.6079686944148</v>
      </c>
      <c r="E45" s="106">
        <v>0.013884877791754657</v>
      </c>
      <c r="F45" s="101">
        <v>1.802335355590884</v>
      </c>
      <c r="G45" s="101"/>
      <c r="H45" s="100">
        <v>-0.17681632732879513</v>
      </c>
      <c r="I45" s="102">
        <v>-28.26882802016425</v>
      </c>
    </row>
    <row r="46" ht="12">
      <c r="E46" s="7"/>
    </row>
  </sheetData>
  <sheetProtection/>
  <mergeCells count="4">
    <mergeCell ref="E4:F4"/>
    <mergeCell ref="H4:I4"/>
    <mergeCell ref="A1:I1"/>
    <mergeCell ref="A2:I2"/>
  </mergeCells>
  <printOptions horizontalCentered="1"/>
  <pageMargins left="0.75" right="0.75" top="1" bottom="1" header="0.5" footer="0.5"/>
  <pageSetup fitToHeight="1" fitToWidth="1" horizontalDpi="1200" verticalDpi="12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41.00390625" style="0" customWidth="1"/>
    <col min="2" max="3" width="10.140625" style="0" customWidth="1"/>
    <col min="4" max="4" width="10.140625" style="6" customWidth="1"/>
    <col min="5" max="5" width="10.140625" style="8" customWidth="1"/>
    <col min="6" max="6" width="9.140625" style="9" customWidth="1"/>
    <col min="7" max="7" width="2.28125" style="0" customWidth="1"/>
  </cols>
  <sheetData>
    <row r="1" spans="1:9" ht="15.75">
      <c r="A1" s="284" t="s">
        <v>60</v>
      </c>
      <c r="B1" s="281"/>
      <c r="C1" s="281"/>
      <c r="D1" s="281"/>
      <c r="E1" s="281"/>
      <c r="F1" s="281"/>
      <c r="G1" s="281"/>
      <c r="H1" s="281"/>
      <c r="I1" s="281"/>
    </row>
    <row r="2" spans="1:9" ht="12.75">
      <c r="A2" s="277" t="s">
        <v>23</v>
      </c>
      <c r="B2" s="281"/>
      <c r="C2" s="281"/>
      <c r="D2" s="281"/>
      <c r="E2" s="281"/>
      <c r="F2" s="281"/>
      <c r="G2" s="281"/>
      <c r="H2" s="281"/>
      <c r="I2" s="281"/>
    </row>
    <row r="3" spans="1:6" ht="15.75">
      <c r="A3" s="5"/>
      <c r="B3" s="5"/>
      <c r="C3" s="5"/>
      <c r="D3" s="24"/>
      <c r="E3" s="17"/>
      <c r="F3" s="17"/>
    </row>
    <row r="4" spans="1:9" ht="12.75">
      <c r="A4" s="108"/>
      <c r="B4" s="109">
        <v>41912</v>
      </c>
      <c r="C4" s="109">
        <v>42185</v>
      </c>
      <c r="D4" s="109">
        <v>42277</v>
      </c>
      <c r="E4" s="282" t="s">
        <v>181</v>
      </c>
      <c r="F4" s="275"/>
      <c r="G4" s="65"/>
      <c r="H4" s="274" t="s">
        <v>182</v>
      </c>
      <c r="I4" s="278"/>
    </row>
    <row r="5" spans="1:9" ht="12.75">
      <c r="A5" s="97"/>
      <c r="B5" s="142"/>
      <c r="C5" s="142"/>
      <c r="D5" s="143"/>
      <c r="E5" s="116" t="s">
        <v>16</v>
      </c>
      <c r="F5" s="110" t="s">
        <v>17</v>
      </c>
      <c r="G5" s="111"/>
      <c r="H5" s="110" t="s">
        <v>16</v>
      </c>
      <c r="I5" s="112" t="s">
        <v>17</v>
      </c>
    </row>
    <row r="6" spans="1:9" ht="12.75">
      <c r="A6" s="73"/>
      <c r="B6" s="113"/>
      <c r="C6" s="113"/>
      <c r="D6" s="129"/>
      <c r="E6" s="117"/>
      <c r="F6" s="114"/>
      <c r="G6" s="70"/>
      <c r="H6" s="114"/>
      <c r="I6" s="115"/>
    </row>
    <row r="7" spans="1:9" ht="12.75">
      <c r="A7" s="130" t="s">
        <v>61</v>
      </c>
      <c r="B7" s="2">
        <v>146</v>
      </c>
      <c r="C7" s="2">
        <v>144</v>
      </c>
      <c r="D7" s="131">
        <v>143</v>
      </c>
      <c r="E7" s="104">
        <v>-0.02054794520547945</v>
      </c>
      <c r="F7" s="77">
        <v>-3</v>
      </c>
      <c r="G7" s="78"/>
      <c r="H7" s="76">
        <v>-0.006944444444444444</v>
      </c>
      <c r="I7" s="79">
        <v>-1</v>
      </c>
    </row>
    <row r="8" spans="1:9" ht="12.75">
      <c r="A8" s="80"/>
      <c r="B8" s="2"/>
      <c r="C8" s="2"/>
      <c r="D8" s="131"/>
      <c r="E8" s="104"/>
      <c r="F8" s="71"/>
      <c r="G8" s="71"/>
      <c r="H8" s="81"/>
      <c r="I8" s="72"/>
    </row>
    <row r="9" spans="1:9" ht="12.75">
      <c r="A9" s="82" t="s">
        <v>62</v>
      </c>
      <c r="B9" s="132">
        <v>48243.38161800001</v>
      </c>
      <c r="C9" s="132">
        <v>53040.680343</v>
      </c>
      <c r="D9" s="133">
        <v>55110.46660100002</v>
      </c>
      <c r="E9" s="105">
        <v>0.14234252974583872</v>
      </c>
      <c r="F9" s="85">
        <v>6867.084983000015</v>
      </c>
      <c r="G9" s="85"/>
      <c r="H9" s="84">
        <v>0.039022618952382654</v>
      </c>
      <c r="I9" s="86">
        <v>2069.786258000022</v>
      </c>
    </row>
    <row r="10" spans="1:9" ht="12.75">
      <c r="A10" s="87" t="s">
        <v>63</v>
      </c>
      <c r="B10" s="134">
        <v>562.833329</v>
      </c>
      <c r="C10" s="134">
        <v>495.342713</v>
      </c>
      <c r="D10" s="135">
        <v>488.1601809999999</v>
      </c>
      <c r="E10" s="105">
        <v>-0.13267364271528442</v>
      </c>
      <c r="F10" s="85">
        <v>-74.67314800000014</v>
      </c>
      <c r="G10" s="85"/>
      <c r="H10" s="84">
        <v>-0.014500126501305964</v>
      </c>
      <c r="I10" s="86">
        <v>-7.182532000000094</v>
      </c>
    </row>
    <row r="11" spans="1:9" ht="12.75">
      <c r="A11" s="73"/>
      <c r="B11" s="119"/>
      <c r="C11" s="119"/>
      <c r="D11" s="120"/>
      <c r="E11" s="104"/>
      <c r="F11" s="89"/>
      <c r="G11" s="89"/>
      <c r="H11" s="81"/>
      <c r="I11" s="50"/>
    </row>
    <row r="12" spans="1:9" ht="12.75">
      <c r="A12" s="73" t="s">
        <v>3</v>
      </c>
      <c r="B12" s="119">
        <v>84052.643472</v>
      </c>
      <c r="C12" s="119">
        <v>89627.35267800004</v>
      </c>
      <c r="D12" s="120">
        <v>91703.49389899995</v>
      </c>
      <c r="E12" s="104">
        <v>0.09102450691570028</v>
      </c>
      <c r="F12" s="89">
        <v>7650.850426999954</v>
      </c>
      <c r="G12" s="89"/>
      <c r="H12" s="76">
        <v>0.02316414753940982</v>
      </c>
      <c r="I12" s="50">
        <v>2076.1412209999107</v>
      </c>
    </row>
    <row r="13" spans="1:9" ht="12.75">
      <c r="A13" s="80"/>
      <c r="B13" s="119"/>
      <c r="C13" s="119"/>
      <c r="D13" s="120"/>
      <c r="E13" s="104"/>
      <c r="F13" s="89"/>
      <c r="G13" s="89"/>
      <c r="H13" s="81"/>
      <c r="I13" s="50"/>
    </row>
    <row r="14" spans="1:9" ht="12.75">
      <c r="A14" s="82" t="s">
        <v>64</v>
      </c>
      <c r="B14" s="134">
        <v>71719.779367</v>
      </c>
      <c r="C14" s="134">
        <v>75922.13123400003</v>
      </c>
      <c r="D14" s="135">
        <v>77563.79180899994</v>
      </c>
      <c r="E14" s="105">
        <v>0.08148397127792782</v>
      </c>
      <c r="F14" s="85">
        <v>5844.012441999948</v>
      </c>
      <c r="G14" s="85"/>
      <c r="H14" s="84">
        <v>0.021622951678478875</v>
      </c>
      <c r="I14" s="86">
        <v>1641.6605749999144</v>
      </c>
    </row>
    <row r="15" spans="1:9" ht="12.75">
      <c r="A15" s="82" t="s">
        <v>125</v>
      </c>
      <c r="B15" s="134">
        <v>9458.944582</v>
      </c>
      <c r="C15" s="134">
        <v>10012.966898000004</v>
      </c>
      <c r="D15" s="135">
        <v>10211.243672000006</v>
      </c>
      <c r="E15" s="105">
        <v>0.0795330899212161</v>
      </c>
      <c r="F15" s="85">
        <v>752.2990900000059</v>
      </c>
      <c r="G15" s="85"/>
      <c r="H15" s="84">
        <v>0.01980200034812915</v>
      </c>
      <c r="I15" s="86">
        <v>198.27677400000175</v>
      </c>
    </row>
    <row r="16" spans="1:9" ht="12.75">
      <c r="A16" s="73"/>
      <c r="B16" s="119"/>
      <c r="C16" s="119"/>
      <c r="D16" s="120"/>
      <c r="E16" s="104"/>
      <c r="F16" s="89"/>
      <c r="G16" s="89"/>
      <c r="H16" s="81"/>
      <c r="I16" s="50"/>
    </row>
    <row r="17" spans="1:9" ht="12.75">
      <c r="A17" s="136" t="s">
        <v>65</v>
      </c>
      <c r="B17" s="119">
        <v>337.25278399999996</v>
      </c>
      <c r="C17" s="119">
        <v>286.61443399999996</v>
      </c>
      <c r="D17" s="120">
        <v>322.140286</v>
      </c>
      <c r="E17" s="104">
        <v>-0.044810595247747345</v>
      </c>
      <c r="F17" s="89">
        <v>-15.11249799999996</v>
      </c>
      <c r="G17" s="89"/>
      <c r="H17" s="76">
        <v>0.12394997524793203</v>
      </c>
      <c r="I17" s="50">
        <v>35.52585200000004</v>
      </c>
    </row>
    <row r="18" spans="1:9" ht="12.75">
      <c r="A18" s="73" t="s">
        <v>128</v>
      </c>
      <c r="B18" s="119">
        <v>63.080764</v>
      </c>
      <c r="C18" s="119">
        <v>46.32530100000001</v>
      </c>
      <c r="D18" s="120">
        <v>42.92725699999999</v>
      </c>
      <c r="E18" s="104">
        <v>-0.31948736384993703</v>
      </c>
      <c r="F18" s="89">
        <v>-20.153507000000012</v>
      </c>
      <c r="G18" s="89"/>
      <c r="H18" s="76">
        <v>-0.0733517953828302</v>
      </c>
      <c r="I18" s="50">
        <v>-3.39804400000002</v>
      </c>
    </row>
    <row r="19" spans="1:9" ht="12.75">
      <c r="A19" s="73"/>
      <c r="B19" s="119"/>
      <c r="C19" s="119"/>
      <c r="D19" s="120"/>
      <c r="E19" s="104"/>
      <c r="F19" s="89"/>
      <c r="G19" s="89"/>
      <c r="H19" s="76"/>
      <c r="I19" s="50"/>
    </row>
    <row r="20" spans="1:9" ht="12.75">
      <c r="A20" s="137" t="s">
        <v>152</v>
      </c>
      <c r="B20" s="134">
        <v>1819.209529000001</v>
      </c>
      <c r="C20" s="134">
        <v>1296.3126770000003</v>
      </c>
      <c r="D20" s="135">
        <v>1959.710453</v>
      </c>
      <c r="E20" s="105">
        <v>0.07723185359370373</v>
      </c>
      <c r="F20" s="85">
        <v>140.5009239999988</v>
      </c>
      <c r="G20" s="85"/>
      <c r="H20" s="84">
        <v>1.5117575317825882</v>
      </c>
      <c r="I20" s="86">
        <v>1959.710453</v>
      </c>
    </row>
    <row r="21" spans="1:9" ht="12.75">
      <c r="A21" s="138" t="s">
        <v>153</v>
      </c>
      <c r="B21" s="134">
        <v>222.67622999999998</v>
      </c>
      <c r="C21" s="134">
        <v>160.938613</v>
      </c>
      <c r="D21" s="134">
        <v>246.18069899999998</v>
      </c>
      <c r="E21" s="105">
        <v>0.10555445904576345</v>
      </c>
      <c r="F21" s="85">
        <v>23.504469</v>
      </c>
      <c r="G21" s="85"/>
      <c r="H21" s="84">
        <v>1.5296559005389214</v>
      </c>
      <c r="I21" s="86">
        <v>246.18069899999998</v>
      </c>
    </row>
    <row r="22" spans="1:9" ht="12.75">
      <c r="A22" s="138" t="s">
        <v>154</v>
      </c>
      <c r="B22" s="134">
        <v>1596.533299000001</v>
      </c>
      <c r="C22" s="134">
        <v>1135.3740640000003</v>
      </c>
      <c r="D22" s="135">
        <v>1713.529754</v>
      </c>
      <c r="E22" s="105">
        <v>0.07328156266661041</v>
      </c>
      <c r="F22" s="85">
        <v>116.99645499999883</v>
      </c>
      <c r="G22" s="85"/>
      <c r="H22" s="84">
        <v>1.5092204484248282</v>
      </c>
      <c r="I22" s="86">
        <v>1713.529754</v>
      </c>
    </row>
    <row r="23" spans="1:9" ht="12.75">
      <c r="A23" s="73"/>
      <c r="B23" s="119"/>
      <c r="C23" s="119"/>
      <c r="D23" s="120"/>
      <c r="E23" s="118"/>
      <c r="F23" s="119"/>
      <c r="G23" s="119"/>
      <c r="H23" s="119"/>
      <c r="I23" s="120"/>
    </row>
    <row r="24" spans="1:9" ht="12.75">
      <c r="A24" s="136" t="s">
        <v>170</v>
      </c>
      <c r="B24" s="119">
        <v>-1.8114269999999995</v>
      </c>
      <c r="C24" s="119">
        <v>43.188452</v>
      </c>
      <c r="D24" s="120">
        <v>68.167021</v>
      </c>
      <c r="E24" s="104">
        <v>-38.631668844507686</v>
      </c>
      <c r="F24" s="89">
        <v>69.978448</v>
      </c>
      <c r="G24" s="89"/>
      <c r="H24" s="76">
        <v>1.578362220530618</v>
      </c>
      <c r="I24" s="50">
        <v>68.167021</v>
      </c>
    </row>
    <row r="25" spans="1:9" ht="12.75">
      <c r="A25" s="130" t="s">
        <v>171</v>
      </c>
      <c r="B25" s="119">
        <v>729.2822070000003</v>
      </c>
      <c r="C25" s="119">
        <v>498.267192</v>
      </c>
      <c r="D25" s="120">
        <v>743.3161210000001</v>
      </c>
      <c r="E25" s="104">
        <v>0.019243461399847027</v>
      </c>
      <c r="F25" s="89">
        <v>14.033913999999754</v>
      </c>
      <c r="G25" s="89"/>
      <c r="H25" s="76">
        <v>1.4918022557664203</v>
      </c>
      <c r="I25" s="50">
        <v>743.3161210000001</v>
      </c>
    </row>
    <row r="26" spans="1:9" ht="12.75">
      <c r="A26" s="136" t="s">
        <v>172</v>
      </c>
      <c r="B26" s="119">
        <v>1698.0900569999997</v>
      </c>
      <c r="C26" s="119">
        <v>1219.9310079999993</v>
      </c>
      <c r="D26" s="120">
        <v>1845.6401140000007</v>
      </c>
      <c r="E26" s="104">
        <v>0.08689177372646326</v>
      </c>
      <c r="F26" s="89">
        <v>147.55005700000106</v>
      </c>
      <c r="G26" s="89"/>
      <c r="H26" s="76">
        <v>1.5129053216097952</v>
      </c>
      <c r="I26" s="50">
        <v>1845.6401140000007</v>
      </c>
    </row>
    <row r="27" spans="1:9" ht="12.75">
      <c r="A27" s="73"/>
      <c r="B27" s="119"/>
      <c r="C27" s="119"/>
      <c r="D27" s="120"/>
      <c r="E27" s="104"/>
      <c r="F27" s="89"/>
      <c r="G27" s="89"/>
      <c r="H27" s="76"/>
      <c r="I27" s="50"/>
    </row>
    <row r="28" spans="1:9" ht="12.75">
      <c r="A28" s="82" t="s">
        <v>158</v>
      </c>
      <c r="B28" s="134">
        <v>629.5368760000002</v>
      </c>
      <c r="C28" s="134">
        <v>370.5217959999999</v>
      </c>
      <c r="D28" s="135">
        <v>543.0387399999998</v>
      </c>
      <c r="E28" s="105">
        <v>-0.13739963344101283</v>
      </c>
      <c r="F28" s="85">
        <v>-86.49813600000039</v>
      </c>
      <c r="G28" s="85"/>
      <c r="H28" s="84">
        <v>1.4656053864102505</v>
      </c>
      <c r="I28" s="86">
        <v>543.0387399999998</v>
      </c>
    </row>
    <row r="29" spans="1:9" ht="12.75">
      <c r="A29" s="80"/>
      <c r="B29" s="122"/>
      <c r="C29" s="122"/>
      <c r="D29" s="123"/>
      <c r="E29" s="121"/>
      <c r="F29" s="122"/>
      <c r="G29" s="122"/>
      <c r="H29" s="122"/>
      <c r="I29" s="123"/>
    </row>
    <row r="30" spans="1:9" ht="12.75">
      <c r="A30" s="144" t="s">
        <v>149</v>
      </c>
      <c r="B30" s="145">
        <v>669.8452540000005</v>
      </c>
      <c r="C30" s="145">
        <v>662.8023440000004</v>
      </c>
      <c r="D30" s="146">
        <v>663.3977759999996</v>
      </c>
      <c r="E30" s="147">
        <v>-0.009625324597733062</v>
      </c>
      <c r="F30" s="148">
        <v>-6.447478000000956</v>
      </c>
      <c r="G30" s="148"/>
      <c r="H30" s="149">
        <v>0.0008983553021338796</v>
      </c>
      <c r="I30" s="150">
        <v>0.595431999999164</v>
      </c>
    </row>
    <row r="31" spans="1:9" ht="12.75">
      <c r="A31" s="151" t="s">
        <v>173</v>
      </c>
      <c r="B31" s="145">
        <v>63.960047</v>
      </c>
      <c r="C31" s="145">
        <v>81.82758099999998</v>
      </c>
      <c r="D31" s="146">
        <v>85.24208599999997</v>
      </c>
      <c r="E31" s="147">
        <v>0.3327395772551569</v>
      </c>
      <c r="F31" s="148">
        <v>21.28203899999997</v>
      </c>
      <c r="G31" s="148"/>
      <c r="H31" s="149">
        <v>0.041728045217418706</v>
      </c>
      <c r="I31" s="150">
        <v>3.4145049999999912</v>
      </c>
    </row>
    <row r="32" spans="1:9" ht="12.75">
      <c r="A32" s="151" t="s">
        <v>151</v>
      </c>
      <c r="B32" s="145">
        <v>605.8852070000005</v>
      </c>
      <c r="C32" s="145">
        <v>580.9747630000004</v>
      </c>
      <c r="D32" s="146">
        <v>578.1556899999996</v>
      </c>
      <c r="E32" s="147">
        <v>-0.04576694839159669</v>
      </c>
      <c r="F32" s="148">
        <v>-27.729517000000897</v>
      </c>
      <c r="G32" s="148"/>
      <c r="H32" s="149">
        <v>-0.004852315762295507</v>
      </c>
      <c r="I32" s="150">
        <v>-2.819073000000799</v>
      </c>
    </row>
    <row r="33" spans="1:9" ht="12.75">
      <c r="A33" s="73"/>
      <c r="B33" s="119"/>
      <c r="C33" s="119"/>
      <c r="D33" s="120"/>
      <c r="E33" s="118"/>
      <c r="F33" s="119"/>
      <c r="G33" s="119"/>
      <c r="H33" s="119"/>
      <c r="I33" s="120"/>
    </row>
    <row r="34" spans="1:9" ht="12.75">
      <c r="A34" s="137" t="s">
        <v>174</v>
      </c>
      <c r="B34" s="134">
        <v>9.582076999999998</v>
      </c>
      <c r="C34" s="134">
        <v>27.114411999999994</v>
      </c>
      <c r="D34" s="135">
        <v>24.978569000000007</v>
      </c>
      <c r="E34" s="105">
        <v>1.6068011142051992</v>
      </c>
      <c r="F34" s="85">
        <v>15.39649200000001</v>
      </c>
      <c r="G34" s="85"/>
      <c r="H34" s="84">
        <v>-0.07877150350890838</v>
      </c>
      <c r="I34" s="86">
        <v>-2.135842999999987</v>
      </c>
    </row>
    <row r="35" spans="1:9" ht="12.75">
      <c r="A35" s="138" t="s">
        <v>175</v>
      </c>
      <c r="B35" s="134">
        <v>255.22277200000042</v>
      </c>
      <c r="C35" s="134">
        <v>255.92474000000004</v>
      </c>
      <c r="D35" s="135">
        <v>245.04892900000004</v>
      </c>
      <c r="E35" s="105">
        <v>-0.03986259893768554</v>
      </c>
      <c r="F35" s="85">
        <v>-10.173843000000375</v>
      </c>
      <c r="G35" s="85"/>
      <c r="H35" s="84">
        <v>-0.04249612991694354</v>
      </c>
      <c r="I35" s="86">
        <v>-10.875810999999999</v>
      </c>
    </row>
    <row r="36" spans="1:9" ht="12.75">
      <c r="A36" s="137" t="s">
        <v>176</v>
      </c>
      <c r="B36" s="134">
        <v>593.0083709999994</v>
      </c>
      <c r="C36" s="134">
        <v>618.9312949999993</v>
      </c>
      <c r="D36" s="135">
        <v>625.7091060000014</v>
      </c>
      <c r="E36" s="105">
        <v>0.05514379998524839</v>
      </c>
      <c r="F36" s="85">
        <v>32.70073500000194</v>
      </c>
      <c r="G36" s="85"/>
      <c r="H36" s="84">
        <v>0.010950829364674631</v>
      </c>
      <c r="I36" s="86">
        <v>6.777811000002089</v>
      </c>
    </row>
    <row r="37" spans="1:9" ht="12.75">
      <c r="A37" s="73"/>
      <c r="B37" s="119"/>
      <c r="C37" s="119"/>
      <c r="D37" s="120"/>
      <c r="E37" s="104"/>
      <c r="F37" s="89"/>
      <c r="G37" s="89"/>
      <c r="H37" s="76"/>
      <c r="I37" s="50"/>
    </row>
    <row r="38" spans="1:9" ht="12.75">
      <c r="A38" s="73" t="s">
        <v>165</v>
      </c>
      <c r="B38" s="119">
        <v>207.1860070000002</v>
      </c>
      <c r="C38" s="119">
        <v>190.85379599999985</v>
      </c>
      <c r="D38" s="119">
        <v>172.51694399999997</v>
      </c>
      <c r="E38" s="104">
        <v>-0.1673330332583715</v>
      </c>
      <c r="F38" s="89">
        <v>-34.66906300000022</v>
      </c>
      <c r="G38" s="89"/>
      <c r="H38" s="76">
        <v>-0.09607800517627585</v>
      </c>
      <c r="I38" s="50">
        <v>-18.33685199999988</v>
      </c>
    </row>
    <row r="39" spans="1:9" ht="12.75">
      <c r="A39" s="139"/>
      <c r="B39" s="126"/>
      <c r="C39" s="70"/>
      <c r="D39" s="72"/>
      <c r="E39" s="124"/>
      <c r="F39" s="125"/>
      <c r="G39" s="126"/>
      <c r="H39" s="126"/>
      <c r="I39" s="127"/>
    </row>
    <row r="40" spans="1:9" ht="12.75">
      <c r="A40" s="137" t="s">
        <v>177</v>
      </c>
      <c r="B40" s="152">
        <v>1.03</v>
      </c>
      <c r="C40" s="152">
        <v>0.85</v>
      </c>
      <c r="D40" s="152">
        <v>0.82</v>
      </c>
      <c r="E40" s="105">
        <v>-0.20388349514563114</v>
      </c>
      <c r="F40" s="85">
        <v>-0.21000000000000008</v>
      </c>
      <c r="G40" s="85"/>
      <c r="H40" s="84">
        <v>-0.03529411764705886</v>
      </c>
      <c r="I40" s="86">
        <v>-0.030000000000000027</v>
      </c>
    </row>
    <row r="41" spans="1:9" ht="12.75">
      <c r="A41" s="138" t="s">
        <v>178</v>
      </c>
      <c r="B41" s="152">
        <v>3.71</v>
      </c>
      <c r="C41" s="152">
        <v>3.68</v>
      </c>
      <c r="D41" s="152">
        <v>3.65</v>
      </c>
      <c r="E41" s="105">
        <v>-0.01617250673854449</v>
      </c>
      <c r="F41" s="85">
        <v>-0.06000000000000005</v>
      </c>
      <c r="G41" s="85"/>
      <c r="H41" s="84">
        <v>-0.008152173913043546</v>
      </c>
      <c r="I41" s="86">
        <v>-0.03000000000000025</v>
      </c>
    </row>
    <row r="42" spans="1:9" ht="12.75">
      <c r="A42" s="73"/>
      <c r="B42" s="122"/>
      <c r="C42" s="242"/>
      <c r="D42" s="242"/>
      <c r="E42" s="128"/>
      <c r="F42" s="119"/>
      <c r="G42" s="126"/>
      <c r="H42" s="76"/>
      <c r="I42" s="50"/>
    </row>
    <row r="43" spans="1:9" ht="12.75">
      <c r="A43" s="73" t="s">
        <v>126</v>
      </c>
      <c r="B43" s="140">
        <v>11.25359559351754</v>
      </c>
      <c r="C43" s="243">
        <v>11.171775801493453</v>
      </c>
      <c r="D43" s="243">
        <v>11.135065020801092</v>
      </c>
      <c r="E43" s="104">
        <v>-0.010532684574583966</v>
      </c>
      <c r="F43" s="89">
        <v>-0.11853057271644829</v>
      </c>
      <c r="G43" s="89"/>
      <c r="H43" s="76">
        <v>-0.003286029127746561</v>
      </c>
      <c r="I43" s="50">
        <v>-0.036710780692361666</v>
      </c>
    </row>
    <row r="44" spans="1:9" ht="12.75">
      <c r="A44" s="80" t="s">
        <v>67</v>
      </c>
      <c r="B44" s="140">
        <v>67.26649474356576</v>
      </c>
      <c r="C44" s="243">
        <v>69.86194865832076</v>
      </c>
      <c r="D44" s="243">
        <v>71.0517953231438</v>
      </c>
      <c r="E44" s="104">
        <v>0.05627319505808089</v>
      </c>
      <c r="F44" s="89">
        <v>3.785300579578049</v>
      </c>
      <c r="G44" s="89"/>
      <c r="H44" s="76">
        <v>0.017031398174166688</v>
      </c>
      <c r="I44" s="50">
        <v>1.189846664823051</v>
      </c>
    </row>
    <row r="45" spans="1:9" ht="12.75">
      <c r="A45" s="130" t="s">
        <v>68</v>
      </c>
      <c r="B45" s="140">
        <v>57.39662623944846</v>
      </c>
      <c r="C45" s="243">
        <v>59.17912195126051</v>
      </c>
      <c r="D45" s="243">
        <v>60.09636520686702</v>
      </c>
      <c r="E45" s="104">
        <v>0.04703654455500107</v>
      </c>
      <c r="F45" s="89">
        <v>2.6997389674185612</v>
      </c>
      <c r="G45" s="89"/>
      <c r="H45" s="76">
        <v>0.01549944009581525</v>
      </c>
      <c r="I45" s="50">
        <v>0.9172432556065075</v>
      </c>
    </row>
    <row r="46" spans="1:9" ht="12.75">
      <c r="A46" s="80"/>
      <c r="B46" s="122"/>
      <c r="C46" s="242"/>
      <c r="D46" s="242"/>
      <c r="E46" s="128"/>
      <c r="F46" s="119"/>
      <c r="G46" s="126"/>
      <c r="H46" s="76"/>
      <c r="I46" s="50"/>
    </row>
    <row r="47" spans="1:9" ht="12.75">
      <c r="A47" s="82" t="s">
        <v>69</v>
      </c>
      <c r="B47" s="153">
        <v>0.6990653902962891</v>
      </c>
      <c r="C47" s="153">
        <v>0.5403671901388528</v>
      </c>
      <c r="D47" s="153">
        <v>0.5845355807496548</v>
      </c>
      <c r="E47" s="105">
        <v>-0.16383275604316846</v>
      </c>
      <c r="F47" s="85">
        <v>-0.11452980954663428</v>
      </c>
      <c r="G47" s="85"/>
      <c r="H47" s="84">
        <v>-0.9182622642217554</v>
      </c>
      <c r="I47" s="86">
        <v>-0.4961987995280508</v>
      </c>
    </row>
    <row r="48" spans="1:9" ht="12.75">
      <c r="A48" s="137" t="s">
        <v>70</v>
      </c>
      <c r="B48" s="153">
        <v>0.52</v>
      </c>
      <c r="C48" s="153">
        <v>0.27</v>
      </c>
      <c r="D48" s="153">
        <v>0.29</v>
      </c>
      <c r="E48" s="105">
        <v>-0.44230769230769235</v>
      </c>
      <c r="F48" s="85">
        <v>-0.23000000000000004</v>
      </c>
      <c r="G48" s="85"/>
      <c r="H48" s="84">
        <v>-0.925925925925926</v>
      </c>
      <c r="I48" s="86">
        <v>-0.25000000000000006</v>
      </c>
    </row>
    <row r="49" spans="1:9" s="10" customFormat="1" ht="12.75">
      <c r="A49" s="154"/>
      <c r="B49" s="155"/>
      <c r="C49" s="155"/>
      <c r="D49" s="141"/>
      <c r="E49" s="156"/>
      <c r="F49" s="157"/>
      <c r="G49" s="158"/>
      <c r="H49" s="159"/>
      <c r="I49" s="160"/>
    </row>
    <row r="50" spans="1:6" ht="12.75">
      <c r="A50" t="s">
        <v>71</v>
      </c>
      <c r="B50" s="10"/>
      <c r="C50" s="10"/>
      <c r="D50" s="25"/>
      <c r="E50" s="4"/>
      <c r="F50" s="3"/>
    </row>
    <row r="51" spans="2:6" ht="12.75">
      <c r="B51" s="13"/>
      <c r="C51" s="13"/>
      <c r="E51" s="4"/>
      <c r="F51" s="3"/>
    </row>
    <row r="52" spans="2:5" ht="12.75">
      <c r="B52" s="14"/>
      <c r="C52" s="14"/>
      <c r="D52" s="26"/>
      <c r="E52" s="11"/>
    </row>
    <row r="53" ht="12.75">
      <c r="E53" s="11"/>
    </row>
    <row r="54" ht="12.75">
      <c r="E54" s="11"/>
    </row>
    <row r="55" ht="12.75">
      <c r="E55" s="11"/>
    </row>
    <row r="56" ht="12.75">
      <c r="E56" s="11"/>
    </row>
    <row r="57" ht="12.75">
      <c r="E57" s="11"/>
    </row>
    <row r="58" ht="12.75">
      <c r="E58" s="11"/>
    </row>
    <row r="59" ht="12.75">
      <c r="E59" s="11"/>
    </row>
    <row r="60" ht="12.75">
      <c r="E60" s="11"/>
    </row>
    <row r="61" ht="12.75">
      <c r="E61" s="11"/>
    </row>
    <row r="62" ht="12.75">
      <c r="E62" s="11"/>
    </row>
    <row r="63" ht="12.75">
      <c r="E63" s="11"/>
    </row>
    <row r="64" ht="12.75">
      <c r="E64" s="11"/>
    </row>
    <row r="65" ht="12.75">
      <c r="E65" s="11"/>
    </row>
    <row r="66" ht="12.75">
      <c r="E66" s="11"/>
    </row>
    <row r="67" ht="12.75">
      <c r="E67" s="11"/>
    </row>
    <row r="68" ht="12.75">
      <c r="E68" s="11"/>
    </row>
    <row r="69" ht="12.75">
      <c r="E69" s="11"/>
    </row>
    <row r="70" ht="12.75">
      <c r="E70" s="11"/>
    </row>
    <row r="71" ht="12.75">
      <c r="E71" s="11"/>
    </row>
    <row r="72" ht="12.75">
      <c r="E72" s="11"/>
    </row>
    <row r="73" ht="12.75">
      <c r="E73" s="11"/>
    </row>
    <row r="74" ht="12.75">
      <c r="E74" s="11"/>
    </row>
    <row r="75" ht="12.75">
      <c r="E75" s="11"/>
    </row>
    <row r="76" ht="12.75">
      <c r="E76" s="11"/>
    </row>
  </sheetData>
  <sheetProtection/>
  <mergeCells count="4">
    <mergeCell ref="E4:F4"/>
    <mergeCell ref="H4:I4"/>
    <mergeCell ref="A1:I1"/>
    <mergeCell ref="A2:I2"/>
  </mergeCells>
  <printOptions/>
  <pageMargins left="0.75" right="0.75" top="1" bottom="1" header="0.5" footer="0.5"/>
  <pageSetup fitToHeight="1" fitToWidth="1" horizontalDpi="300" verticalDpi="3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Zeros="0" zoomScalePageLayoutView="0" workbookViewId="0" topLeftCell="A1">
      <selection activeCell="B13" sqref="B13"/>
    </sheetView>
  </sheetViews>
  <sheetFormatPr defaultColWidth="9.140625" defaultRowHeight="12.75"/>
  <cols>
    <col min="1" max="1" width="64.7109375" style="6" bestFit="1" customWidth="1"/>
    <col min="2" max="2" width="11.140625" style="22" bestFit="1" customWidth="1"/>
    <col min="3" max="3" width="11.140625" style="45" bestFit="1" customWidth="1"/>
    <col min="4" max="4" width="10.140625" style="22" bestFit="1" customWidth="1"/>
    <col min="5" max="5" width="8.28125" style="31" bestFit="1" customWidth="1"/>
    <col min="6" max="6" width="11.28125" style="33" bestFit="1" customWidth="1"/>
    <col min="7" max="7" width="2.00390625" style="6" customWidth="1"/>
    <col min="8" max="8" width="9.28125" style="6" bestFit="1" customWidth="1"/>
    <col min="9" max="9" width="11.28125" style="6" bestFit="1" customWidth="1"/>
    <col min="10" max="16384" width="9.140625" style="6" customWidth="1"/>
  </cols>
  <sheetData>
    <row r="1" spans="1:9" ht="15">
      <c r="A1" s="288" t="s">
        <v>72</v>
      </c>
      <c r="B1" s="281"/>
      <c r="C1" s="281"/>
      <c r="D1" s="281"/>
      <c r="E1" s="281"/>
      <c r="F1" s="281"/>
      <c r="G1" s="281"/>
      <c r="H1" s="281"/>
      <c r="I1" s="281"/>
    </row>
    <row r="2" spans="1:9" ht="15">
      <c r="A2" s="288" t="s">
        <v>73</v>
      </c>
      <c r="B2" s="281"/>
      <c r="C2" s="281"/>
      <c r="D2" s="281"/>
      <c r="E2" s="281"/>
      <c r="F2" s="281"/>
      <c r="G2" s="281"/>
      <c r="H2" s="281"/>
      <c r="I2" s="281"/>
    </row>
    <row r="3" spans="1:9" ht="15">
      <c r="A3" s="288" t="s">
        <v>166</v>
      </c>
      <c r="B3" s="281"/>
      <c r="C3" s="281"/>
      <c r="D3" s="281"/>
      <c r="E3" s="281"/>
      <c r="F3" s="281"/>
      <c r="G3" s="281"/>
      <c r="H3" s="281"/>
      <c r="I3" s="281"/>
    </row>
    <row r="4" spans="1:9" ht="12.75">
      <c r="A4" s="211"/>
      <c r="B4" s="44"/>
      <c r="C4" s="205"/>
      <c r="D4" s="44"/>
      <c r="E4" s="212"/>
      <c r="F4" s="213"/>
      <c r="G4" s="214"/>
      <c r="H4" s="214"/>
      <c r="I4" s="214"/>
    </row>
    <row r="5" spans="1:9" ht="12.75">
      <c r="A5" s="215"/>
      <c r="B5" s="259">
        <v>41912</v>
      </c>
      <c r="C5" s="259">
        <v>42185</v>
      </c>
      <c r="D5" s="259">
        <v>42277</v>
      </c>
      <c r="E5" s="285" t="s">
        <v>181</v>
      </c>
      <c r="F5" s="286"/>
      <c r="G5" s="216"/>
      <c r="H5" s="286" t="s">
        <v>182</v>
      </c>
      <c r="I5" s="287"/>
    </row>
    <row r="6" spans="1:9" ht="12.75">
      <c r="A6" s="217"/>
      <c r="B6" s="260"/>
      <c r="C6" s="260"/>
      <c r="D6" s="260"/>
      <c r="E6" s="218" t="s">
        <v>16</v>
      </c>
      <c r="F6" s="219" t="s">
        <v>17</v>
      </c>
      <c r="G6" s="220"/>
      <c r="H6" s="221" t="s">
        <v>16</v>
      </c>
      <c r="I6" s="222" t="s">
        <v>17</v>
      </c>
    </row>
    <row r="7" spans="1:9" ht="12.75">
      <c r="A7" s="223" t="s">
        <v>74</v>
      </c>
      <c r="B7" s="261">
        <v>31</v>
      </c>
      <c r="C7" s="261">
        <v>30</v>
      </c>
      <c r="D7" s="261">
        <v>28</v>
      </c>
      <c r="E7" s="224">
        <v>0</v>
      </c>
      <c r="F7" s="225">
        <f>D6-B6</f>
        <v>0</v>
      </c>
      <c r="G7" s="226"/>
      <c r="H7" s="226"/>
      <c r="I7" s="227"/>
    </row>
    <row r="8" spans="1:9" ht="12.75">
      <c r="A8" s="217"/>
      <c r="B8" s="260"/>
      <c r="C8" s="262"/>
      <c r="D8" s="262"/>
      <c r="E8" s="231"/>
      <c r="F8" s="228"/>
      <c r="G8" s="220"/>
      <c r="H8" s="220"/>
      <c r="I8" s="229"/>
    </row>
    <row r="9" spans="1:9" ht="12.75">
      <c r="A9" s="204" t="s">
        <v>75</v>
      </c>
      <c r="B9" s="263"/>
      <c r="C9" s="263"/>
      <c r="D9" s="263"/>
      <c r="E9" s="240"/>
      <c r="F9" s="228"/>
      <c r="G9" s="220"/>
      <c r="H9" s="220"/>
      <c r="I9" s="229"/>
    </row>
    <row r="10" spans="1:9" ht="12.75">
      <c r="A10" s="230" t="s">
        <v>76</v>
      </c>
      <c r="B10" s="263">
        <v>1919425</v>
      </c>
      <c r="C10" s="264">
        <v>2373088</v>
      </c>
      <c r="D10" s="264">
        <v>1503056</v>
      </c>
      <c r="E10" s="231">
        <f>(D10-B10)/B10</f>
        <v>-0.2169238183310106</v>
      </c>
      <c r="F10" s="228">
        <f aca="true" t="shared" si="0" ref="F10:F49">D10-B10</f>
        <v>-416369</v>
      </c>
      <c r="G10" s="220"/>
      <c r="H10" s="231">
        <f>I10/C10</f>
        <v>-0.3666244151080786</v>
      </c>
      <c r="I10" s="232">
        <f>(D10-C10)</f>
        <v>-870032</v>
      </c>
    </row>
    <row r="11" spans="1:9" ht="12.75">
      <c r="A11" s="230" t="s">
        <v>77</v>
      </c>
      <c r="B11" s="263">
        <v>35086</v>
      </c>
      <c r="C11" s="264">
        <v>38604</v>
      </c>
      <c r="D11" s="264">
        <v>40209</v>
      </c>
      <c r="E11" s="231">
        <f>(D11-B11)/B11</f>
        <v>0.14601265462007637</v>
      </c>
      <c r="F11" s="228">
        <f t="shared" si="0"/>
        <v>5123</v>
      </c>
      <c r="G11" s="220"/>
      <c r="H11" s="231">
        <f aca="true" t="shared" si="1" ref="H11:H18">I11/C11</f>
        <v>0.041576002486788936</v>
      </c>
      <c r="I11" s="232">
        <f aca="true" t="shared" si="2" ref="I11:I18">(D11-C11)</f>
        <v>1605</v>
      </c>
    </row>
    <row r="12" spans="1:9" ht="12.75">
      <c r="A12" s="230" t="s">
        <v>78</v>
      </c>
      <c r="B12" s="263">
        <v>4897</v>
      </c>
      <c r="C12" s="264">
        <v>4964</v>
      </c>
      <c r="D12" s="264">
        <v>4988</v>
      </c>
      <c r="E12" s="231">
        <f>(D12-B12)/B12</f>
        <v>0.01858280579946906</v>
      </c>
      <c r="F12" s="228">
        <f t="shared" si="0"/>
        <v>91</v>
      </c>
      <c r="G12" s="220"/>
      <c r="H12" s="231">
        <f t="shared" si="1"/>
        <v>0.004834810636583401</v>
      </c>
      <c r="I12" s="232">
        <f t="shared" si="2"/>
        <v>24</v>
      </c>
    </row>
    <row r="13" spans="1:9" ht="12.75">
      <c r="A13" s="230" t="s">
        <v>79</v>
      </c>
      <c r="B13" s="263">
        <v>226199</v>
      </c>
      <c r="C13" s="264">
        <v>221724</v>
      </c>
      <c r="D13" s="264">
        <v>220549</v>
      </c>
      <c r="E13" s="231">
        <f>(D13-B13)/B13</f>
        <v>-0.024978006091980955</v>
      </c>
      <c r="F13" s="228">
        <f t="shared" si="0"/>
        <v>-5650</v>
      </c>
      <c r="G13" s="220"/>
      <c r="H13" s="231">
        <f t="shared" si="1"/>
        <v>-0.005299381212678826</v>
      </c>
      <c r="I13" s="232">
        <f t="shared" si="2"/>
        <v>-1175</v>
      </c>
    </row>
    <row r="14" spans="1:9" ht="12.75">
      <c r="A14" s="230" t="s">
        <v>80</v>
      </c>
      <c r="B14" s="263">
        <v>3008</v>
      </c>
      <c r="C14" s="264">
        <v>2741</v>
      </c>
      <c r="D14" s="264">
        <v>2624</v>
      </c>
      <c r="E14" s="231">
        <f>(D14-B14)/B14</f>
        <v>-0.1276595744680851</v>
      </c>
      <c r="F14" s="228">
        <f t="shared" si="0"/>
        <v>-384</v>
      </c>
      <c r="G14" s="220"/>
      <c r="H14" s="231">
        <f t="shared" si="1"/>
        <v>-0.04268515140459686</v>
      </c>
      <c r="I14" s="232">
        <f t="shared" si="2"/>
        <v>-117</v>
      </c>
    </row>
    <row r="15" spans="1:9" ht="12.75">
      <c r="A15" s="230" t="s">
        <v>81</v>
      </c>
      <c r="B15" s="263">
        <v>0</v>
      </c>
      <c r="C15" s="264">
        <v>0</v>
      </c>
      <c r="D15" s="264">
        <v>0</v>
      </c>
      <c r="E15" s="231">
        <v>0</v>
      </c>
      <c r="F15" s="228">
        <f t="shared" si="0"/>
        <v>0</v>
      </c>
      <c r="G15" s="220"/>
      <c r="H15" s="231"/>
      <c r="I15" s="232"/>
    </row>
    <row r="16" spans="1:9" ht="12.75">
      <c r="A16" s="230" t="s">
        <v>82</v>
      </c>
      <c r="B16" s="263">
        <v>988</v>
      </c>
      <c r="C16" s="264">
        <v>999</v>
      </c>
      <c r="D16" s="264">
        <v>997</v>
      </c>
      <c r="E16" s="231">
        <f>(D16-B16)/B16</f>
        <v>0.009109311740890687</v>
      </c>
      <c r="F16" s="228">
        <f t="shared" si="0"/>
        <v>9</v>
      </c>
      <c r="G16" s="220"/>
      <c r="H16" s="231">
        <f t="shared" si="1"/>
        <v>-0.002002002002002002</v>
      </c>
      <c r="I16" s="232">
        <f t="shared" si="2"/>
        <v>-2</v>
      </c>
    </row>
    <row r="17" spans="1:9" ht="12.75">
      <c r="A17" s="230" t="s">
        <v>133</v>
      </c>
      <c r="B17" s="263">
        <v>385099</v>
      </c>
      <c r="C17" s="264">
        <v>395461</v>
      </c>
      <c r="D17" s="264">
        <v>403288</v>
      </c>
      <c r="E17" s="231">
        <f>(D17-B17)/B17</f>
        <v>0.04723201047003498</v>
      </c>
      <c r="F17" s="228">
        <f t="shared" si="0"/>
        <v>18189</v>
      </c>
      <c r="G17" s="220"/>
      <c r="H17" s="231">
        <f t="shared" si="1"/>
        <v>0.019792090749783164</v>
      </c>
      <c r="I17" s="232">
        <f t="shared" si="2"/>
        <v>7827</v>
      </c>
    </row>
    <row r="18" spans="1:9" ht="12.75">
      <c r="A18" s="230" t="s">
        <v>134</v>
      </c>
      <c r="B18" s="263">
        <v>43000</v>
      </c>
      <c r="C18" s="264">
        <v>13500</v>
      </c>
      <c r="D18" s="264">
        <v>10500</v>
      </c>
      <c r="E18" s="231">
        <f>(D18-B18)/B18</f>
        <v>-0.7558139534883721</v>
      </c>
      <c r="F18" s="228">
        <f t="shared" si="0"/>
        <v>-32500</v>
      </c>
      <c r="G18" s="220"/>
      <c r="H18" s="231">
        <f t="shared" si="1"/>
        <v>-0.2222222222222222</v>
      </c>
      <c r="I18" s="232">
        <f t="shared" si="2"/>
        <v>-3000</v>
      </c>
    </row>
    <row r="19" spans="1:9" ht="12.75">
      <c r="A19" s="230" t="s">
        <v>135</v>
      </c>
      <c r="B19" s="263">
        <v>0</v>
      </c>
      <c r="C19" s="264">
        <v>0</v>
      </c>
      <c r="D19" s="264">
        <v>0</v>
      </c>
      <c r="E19" s="231">
        <v>0</v>
      </c>
      <c r="F19" s="228">
        <f t="shared" si="0"/>
        <v>0</v>
      </c>
      <c r="G19" s="220"/>
      <c r="H19" s="220"/>
      <c r="I19" s="229"/>
    </row>
    <row r="20" spans="1:9" ht="12.75">
      <c r="A20" s="230" t="s">
        <v>136</v>
      </c>
      <c r="B20" s="263">
        <v>0</v>
      </c>
      <c r="C20" s="264">
        <v>0</v>
      </c>
      <c r="D20" s="264">
        <v>0</v>
      </c>
      <c r="E20" s="231">
        <v>0</v>
      </c>
      <c r="F20" s="228">
        <f t="shared" si="0"/>
        <v>0</v>
      </c>
      <c r="G20" s="220"/>
      <c r="H20" s="220"/>
      <c r="I20" s="229"/>
    </row>
    <row r="21" spans="1:9" ht="12.75">
      <c r="A21" s="230" t="s">
        <v>137</v>
      </c>
      <c r="B21" s="263">
        <v>0</v>
      </c>
      <c r="C21" s="264">
        <v>0</v>
      </c>
      <c r="D21" s="264">
        <v>0</v>
      </c>
      <c r="E21" s="231">
        <v>0</v>
      </c>
      <c r="F21" s="228">
        <f t="shared" si="0"/>
        <v>0</v>
      </c>
      <c r="G21" s="220"/>
      <c r="H21" s="231"/>
      <c r="I21" s="232">
        <f>(D21-C21)</f>
        <v>0</v>
      </c>
    </row>
    <row r="22" spans="1:9" ht="12.75">
      <c r="A22" s="230" t="s">
        <v>138</v>
      </c>
      <c r="B22" s="263">
        <v>0</v>
      </c>
      <c r="C22" s="264">
        <v>0</v>
      </c>
      <c r="D22" s="264">
        <v>0</v>
      </c>
      <c r="E22" s="231">
        <v>0</v>
      </c>
      <c r="F22" s="228">
        <f t="shared" si="0"/>
        <v>0</v>
      </c>
      <c r="G22" s="220"/>
      <c r="H22" s="220"/>
      <c r="I22" s="229"/>
    </row>
    <row r="23" spans="1:9" ht="12.75">
      <c r="A23" s="230" t="s">
        <v>139</v>
      </c>
      <c r="B23" s="263">
        <v>0</v>
      </c>
      <c r="C23" s="264">
        <v>0</v>
      </c>
      <c r="D23" s="264">
        <v>0</v>
      </c>
      <c r="E23" s="231">
        <v>0</v>
      </c>
      <c r="F23" s="228">
        <f t="shared" si="0"/>
        <v>0</v>
      </c>
      <c r="G23" s="220"/>
      <c r="H23" s="220"/>
      <c r="I23" s="229"/>
    </row>
    <row r="24" spans="1:9" ht="12.75">
      <c r="A24" s="230" t="s">
        <v>140</v>
      </c>
      <c r="B24" s="263">
        <v>24979918</v>
      </c>
      <c r="C24" s="264">
        <v>27596666</v>
      </c>
      <c r="D24" s="264">
        <v>28603904</v>
      </c>
      <c r="E24" s="231">
        <f>(D24-B24)/B24</f>
        <v>0.14507597663050775</v>
      </c>
      <c r="F24" s="228">
        <f t="shared" si="0"/>
        <v>3623986</v>
      </c>
      <c r="G24" s="220"/>
      <c r="H24" s="231">
        <f>I24/C24</f>
        <v>0.036498539352543526</v>
      </c>
      <c r="I24" s="232">
        <f>(D24-C24)</f>
        <v>1007238</v>
      </c>
    </row>
    <row r="25" spans="1:9" ht="12.75">
      <c r="A25" s="230" t="s">
        <v>141</v>
      </c>
      <c r="B25" s="263">
        <v>0</v>
      </c>
      <c r="C25" s="264">
        <v>0</v>
      </c>
      <c r="D25" s="264">
        <v>0</v>
      </c>
      <c r="E25" s="231"/>
      <c r="F25" s="228">
        <f t="shared" si="0"/>
        <v>0</v>
      </c>
      <c r="G25" s="220"/>
      <c r="H25" s="220"/>
      <c r="I25" s="229"/>
    </row>
    <row r="26" spans="1:9" ht="12.75">
      <c r="A26" s="230" t="s">
        <v>129</v>
      </c>
      <c r="B26" s="263">
        <v>0</v>
      </c>
      <c r="C26" s="264">
        <v>0</v>
      </c>
      <c r="D26" s="264">
        <v>0</v>
      </c>
      <c r="E26" s="231"/>
      <c r="F26" s="228">
        <f t="shared" si="0"/>
        <v>0</v>
      </c>
      <c r="G26" s="220"/>
      <c r="H26" s="220"/>
      <c r="I26" s="229"/>
    </row>
    <row r="27" spans="1:9" ht="12.75">
      <c r="A27" s="230" t="s">
        <v>130</v>
      </c>
      <c r="B27" s="263">
        <v>0</v>
      </c>
      <c r="C27" s="264">
        <v>0</v>
      </c>
      <c r="D27" s="264">
        <v>0</v>
      </c>
      <c r="E27" s="231"/>
      <c r="F27" s="228">
        <f t="shared" si="0"/>
        <v>0</v>
      </c>
      <c r="G27" s="220"/>
      <c r="H27" s="220"/>
      <c r="I27" s="229"/>
    </row>
    <row r="28" spans="1:9" ht="12.75">
      <c r="A28" s="230" t="s">
        <v>131</v>
      </c>
      <c r="B28" s="263">
        <v>0</v>
      </c>
      <c r="C28" s="264">
        <v>0</v>
      </c>
      <c r="D28" s="264">
        <v>0</v>
      </c>
      <c r="E28" s="231"/>
      <c r="F28" s="228">
        <f t="shared" si="0"/>
        <v>0</v>
      </c>
      <c r="G28" s="220"/>
      <c r="H28" s="220"/>
      <c r="I28" s="229"/>
    </row>
    <row r="29" spans="1:9" ht="12.75">
      <c r="A29" s="233" t="s">
        <v>142</v>
      </c>
      <c r="B29" s="263">
        <v>0</v>
      </c>
      <c r="C29" s="264">
        <v>0</v>
      </c>
      <c r="D29" s="264">
        <v>0</v>
      </c>
      <c r="E29" s="231"/>
      <c r="F29" s="228">
        <f t="shared" si="0"/>
        <v>0</v>
      </c>
      <c r="G29" s="220"/>
      <c r="H29" s="220"/>
      <c r="I29" s="229"/>
    </row>
    <row r="30" spans="1:9" ht="12.75">
      <c r="A30" s="230" t="s">
        <v>127</v>
      </c>
      <c r="B30" s="263">
        <v>30625</v>
      </c>
      <c r="C30" s="264">
        <v>309</v>
      </c>
      <c r="D30" s="264">
        <v>743</v>
      </c>
      <c r="E30" s="231">
        <f>(D30-B30)/B30</f>
        <v>-0.975738775510204</v>
      </c>
      <c r="F30" s="228">
        <f t="shared" si="0"/>
        <v>-29882</v>
      </c>
      <c r="G30" s="220"/>
      <c r="H30" s="231">
        <f>I30/C30</f>
        <v>1.4045307443365695</v>
      </c>
      <c r="I30" s="232">
        <f>(D30-C30)</f>
        <v>434</v>
      </c>
    </row>
    <row r="31" spans="1:9" ht="12.75">
      <c r="A31" s="230" t="s">
        <v>143</v>
      </c>
      <c r="B31" s="263"/>
      <c r="C31" s="264"/>
      <c r="D31" s="264"/>
      <c r="E31" s="231"/>
      <c r="F31" s="228"/>
      <c r="G31" s="220"/>
      <c r="H31" s="231"/>
      <c r="I31" s="232">
        <f aca="true" t="shared" si="3" ref="I31:I49">(D31-C31)</f>
        <v>0</v>
      </c>
    </row>
    <row r="32" spans="1:9" ht="12.75">
      <c r="A32" s="230" t="s">
        <v>83</v>
      </c>
      <c r="B32" s="265">
        <v>86835</v>
      </c>
      <c r="C32" s="264">
        <v>107617</v>
      </c>
      <c r="D32" s="264">
        <v>115854</v>
      </c>
      <c r="E32" s="231">
        <f>(D32-B32)/B32</f>
        <v>0.33418552427016757</v>
      </c>
      <c r="F32" s="228">
        <f t="shared" si="0"/>
        <v>29019</v>
      </c>
      <c r="G32" s="220"/>
      <c r="H32" s="231">
        <f>I32/C32</f>
        <v>0.07653995186634081</v>
      </c>
      <c r="I32" s="232">
        <f t="shared" si="3"/>
        <v>8237</v>
      </c>
    </row>
    <row r="33" spans="1:9" ht="12.75">
      <c r="A33" s="230" t="s">
        <v>84</v>
      </c>
      <c r="B33" s="265">
        <v>27715080</v>
      </c>
      <c r="C33" s="264">
        <v>30755673</v>
      </c>
      <c r="D33" s="264">
        <v>30906712</v>
      </c>
      <c r="E33" s="231">
        <f>(D33-B33)/B33</f>
        <v>0.11515867895744844</v>
      </c>
      <c r="F33" s="228">
        <f t="shared" si="0"/>
        <v>3191632</v>
      </c>
      <c r="G33" s="220"/>
      <c r="H33" s="231">
        <f>I33/C33</f>
        <v>0.004910931391421674</v>
      </c>
      <c r="I33" s="232">
        <f>(D33-C33)</f>
        <v>151039</v>
      </c>
    </row>
    <row r="34" spans="1:9" ht="12.75">
      <c r="A34" s="230"/>
      <c r="B34" s="265">
        <v>1541339</v>
      </c>
      <c r="C34" s="265">
        <v>1744425</v>
      </c>
      <c r="D34" s="265">
        <v>1872041</v>
      </c>
      <c r="E34" s="231"/>
      <c r="F34" s="228">
        <f t="shared" si="0"/>
        <v>330702</v>
      </c>
      <c r="G34" s="220"/>
      <c r="H34" s="231"/>
      <c r="I34" s="232">
        <f>(D34-C34)</f>
        <v>127616</v>
      </c>
    </row>
    <row r="35" spans="1:9" ht="12.75">
      <c r="A35" s="203" t="s">
        <v>3</v>
      </c>
      <c r="B35" s="266">
        <v>29256419</v>
      </c>
      <c r="C35" s="266">
        <v>32500098</v>
      </c>
      <c r="D35" s="266">
        <v>32778753</v>
      </c>
      <c r="E35" s="209">
        <f>(D35-B35)/B35</f>
        <v>0.12039525411500293</v>
      </c>
      <c r="F35" s="208">
        <f>D35-B35</f>
        <v>3522334</v>
      </c>
      <c r="G35" s="250"/>
      <c r="H35" s="209">
        <f>I35/C35</f>
        <v>0.008573974146170267</v>
      </c>
      <c r="I35" s="210">
        <f>(D35-C35)</f>
        <v>278655</v>
      </c>
    </row>
    <row r="36" spans="2:9" ht="12.75">
      <c r="B36" s="267"/>
      <c r="C36" s="264"/>
      <c r="D36" s="264"/>
      <c r="E36" s="231"/>
      <c r="F36" s="228">
        <f t="shared" si="0"/>
        <v>0</v>
      </c>
      <c r="G36" s="220"/>
      <c r="H36" s="231"/>
      <c r="I36" s="232">
        <f t="shared" si="3"/>
        <v>0</v>
      </c>
    </row>
    <row r="37" spans="1:9" ht="12.75">
      <c r="A37" s="204" t="s">
        <v>132</v>
      </c>
      <c r="B37" s="263"/>
      <c r="C37" s="263"/>
      <c r="D37" s="263"/>
      <c r="E37" s="231"/>
      <c r="F37" s="228">
        <f t="shared" si="0"/>
        <v>0</v>
      </c>
      <c r="G37" s="220"/>
      <c r="H37" s="231"/>
      <c r="I37" s="232">
        <f t="shared" si="3"/>
        <v>0</v>
      </c>
    </row>
    <row r="38" spans="1:9" ht="12.75">
      <c r="A38" s="233" t="s">
        <v>85</v>
      </c>
      <c r="B38" s="263">
        <v>11690362</v>
      </c>
      <c r="C38" s="264">
        <v>10646695</v>
      </c>
      <c r="D38" s="273">
        <v>13426811</v>
      </c>
      <c r="E38" s="231">
        <f>(D38-B38)/B38</f>
        <v>0.14853680322303106</v>
      </c>
      <c r="F38" s="228">
        <f t="shared" si="0"/>
        <v>1736449</v>
      </c>
      <c r="G38" s="220"/>
      <c r="H38" s="231">
        <f aca="true" t="shared" si="4" ref="H38:H49">I38/C38</f>
        <v>0.2611247903692179</v>
      </c>
      <c r="I38" s="232">
        <f t="shared" si="3"/>
        <v>2780116</v>
      </c>
    </row>
    <row r="39" spans="1:10" ht="12.75">
      <c r="A39" s="234" t="s">
        <v>144</v>
      </c>
      <c r="B39" s="263">
        <v>411384</v>
      </c>
      <c r="C39" s="265">
        <v>282100</v>
      </c>
      <c r="D39" s="273">
        <v>260800</v>
      </c>
      <c r="E39" s="231">
        <f>(D39-B39)/B39</f>
        <v>-0.36604243237461837</v>
      </c>
      <c r="F39" s="228">
        <f t="shared" si="0"/>
        <v>-150584</v>
      </c>
      <c r="G39" s="220"/>
      <c r="H39" s="231">
        <f t="shared" si="4"/>
        <v>-0.07550514002126905</v>
      </c>
      <c r="I39" s="232">
        <f t="shared" si="3"/>
        <v>-21300</v>
      </c>
      <c r="J39" s="68"/>
    </row>
    <row r="40" spans="1:10" ht="12.75">
      <c r="A40" s="233" t="s">
        <v>86</v>
      </c>
      <c r="B40" s="265">
        <v>311000</v>
      </c>
      <c r="C40" s="265">
        <v>173000</v>
      </c>
      <c r="D40" s="273">
        <v>411500</v>
      </c>
      <c r="E40" s="231">
        <f>(D40-B40)/B40</f>
        <v>0.32315112540192925</v>
      </c>
      <c r="F40" s="228">
        <f t="shared" si="0"/>
        <v>100500</v>
      </c>
      <c r="G40" s="220"/>
      <c r="H40" s="231">
        <f t="shared" si="4"/>
        <v>1.3786127167630058</v>
      </c>
      <c r="I40" s="232">
        <f t="shared" si="3"/>
        <v>238500</v>
      </c>
      <c r="J40" s="68"/>
    </row>
    <row r="41" spans="1:10" ht="12.75">
      <c r="A41" s="233" t="s">
        <v>145</v>
      </c>
      <c r="B41" s="265">
        <v>0</v>
      </c>
      <c r="C41" s="264"/>
      <c r="D41" s="264">
        <v>0</v>
      </c>
      <c r="E41" s="231"/>
      <c r="F41" s="228">
        <f t="shared" si="0"/>
        <v>0</v>
      </c>
      <c r="G41" s="220"/>
      <c r="H41" s="231"/>
      <c r="I41" s="232">
        <f t="shared" si="3"/>
        <v>0</v>
      </c>
      <c r="J41" s="68"/>
    </row>
    <row r="42" spans="1:10" ht="12.75">
      <c r="A42" s="233" t="s">
        <v>87</v>
      </c>
      <c r="B42" s="263">
        <v>0</v>
      </c>
      <c r="C42" s="264">
        <v>0</v>
      </c>
      <c r="D42" s="264">
        <v>0</v>
      </c>
      <c r="E42" s="231"/>
      <c r="F42" s="228">
        <f t="shared" si="0"/>
        <v>0</v>
      </c>
      <c r="G42" s="220"/>
      <c r="H42" s="231"/>
      <c r="I42" s="232">
        <f t="shared" si="3"/>
        <v>0</v>
      </c>
      <c r="J42" s="68"/>
    </row>
    <row r="43" spans="1:10" ht="12.75">
      <c r="A43" s="233" t="s">
        <v>88</v>
      </c>
      <c r="B43" s="263">
        <v>1668290</v>
      </c>
      <c r="C43" s="264">
        <v>1827500</v>
      </c>
      <c r="D43" s="273">
        <v>2317145</v>
      </c>
      <c r="E43" s="231">
        <f>(D43-B43)/B43</f>
        <v>0.38893417811052033</v>
      </c>
      <c r="F43" s="228">
        <f t="shared" si="0"/>
        <v>648855</v>
      </c>
      <c r="G43" s="220"/>
      <c r="H43" s="231">
        <f t="shared" si="4"/>
        <v>0.2679316005471956</v>
      </c>
      <c r="I43" s="232">
        <f t="shared" si="3"/>
        <v>489645</v>
      </c>
      <c r="J43" s="68"/>
    </row>
    <row r="44" spans="1:10" ht="12.75">
      <c r="A44" s="233" t="s">
        <v>89</v>
      </c>
      <c r="B44" s="264">
        <v>4592</v>
      </c>
      <c r="C44" s="264">
        <v>608</v>
      </c>
      <c r="D44" s="264">
        <v>238</v>
      </c>
      <c r="E44" s="231">
        <f>(D44-B44)/B44</f>
        <v>-0.948170731707317</v>
      </c>
      <c r="F44" s="228">
        <f t="shared" si="0"/>
        <v>-4354</v>
      </c>
      <c r="G44" s="220"/>
      <c r="H44" s="231">
        <f t="shared" si="4"/>
        <v>-0.6085526315789473</v>
      </c>
      <c r="I44" s="232">
        <f t="shared" si="3"/>
        <v>-370</v>
      </c>
      <c r="J44" s="68"/>
    </row>
    <row r="45" spans="1:10" ht="12.75">
      <c r="A45" s="233" t="s">
        <v>90</v>
      </c>
      <c r="B45" s="263">
        <v>127340</v>
      </c>
      <c r="C45" s="264">
        <v>113775</v>
      </c>
      <c r="D45" s="264">
        <v>127369</v>
      </c>
      <c r="E45" s="231">
        <f>(D45-B45)/B45</f>
        <v>0.00022773676770849693</v>
      </c>
      <c r="F45" s="228">
        <f t="shared" si="0"/>
        <v>29</v>
      </c>
      <c r="G45" s="220"/>
      <c r="H45" s="231">
        <f t="shared" si="4"/>
        <v>0.11948143265216436</v>
      </c>
      <c r="I45" s="232">
        <f t="shared" si="3"/>
        <v>13594</v>
      </c>
      <c r="J45" s="68"/>
    </row>
    <row r="46" spans="1:10" ht="12.75">
      <c r="A46" s="233" t="s">
        <v>91</v>
      </c>
      <c r="B46" s="265">
        <v>14212968</v>
      </c>
      <c r="C46" s="264">
        <v>15402305</v>
      </c>
      <c r="D46" s="264">
        <v>16543863</v>
      </c>
      <c r="E46" s="231">
        <f>(D46-B46)/B46</f>
        <v>0.16399776598385363</v>
      </c>
      <c r="F46" s="228">
        <f t="shared" si="0"/>
        <v>2330895</v>
      </c>
      <c r="G46" s="220"/>
      <c r="H46" s="231">
        <f t="shared" si="4"/>
        <v>0.0741160495133683</v>
      </c>
      <c r="I46" s="232">
        <f t="shared" si="3"/>
        <v>1141558</v>
      </c>
      <c r="J46" s="68"/>
    </row>
    <row r="47" spans="1:10" ht="12.75">
      <c r="A47" s="233" t="s">
        <v>92</v>
      </c>
      <c r="B47" s="265">
        <v>15043451</v>
      </c>
      <c r="C47" s="264">
        <v>17097793</v>
      </c>
      <c r="D47" s="264">
        <v>16234890</v>
      </c>
      <c r="E47" s="231">
        <f>(D47-B47)/B47</f>
        <v>0.07919984583324664</v>
      </c>
      <c r="F47" s="228">
        <f t="shared" si="0"/>
        <v>1191439</v>
      </c>
      <c r="G47" s="220"/>
      <c r="H47" s="231">
        <f t="shared" si="4"/>
        <v>-0.05046867744860404</v>
      </c>
      <c r="I47" s="232">
        <f t="shared" si="3"/>
        <v>-862903</v>
      </c>
      <c r="J47" s="68"/>
    </row>
    <row r="48" spans="1:10" ht="12.75">
      <c r="A48" s="230"/>
      <c r="B48" s="266"/>
      <c r="C48" s="265"/>
      <c r="D48" s="265"/>
      <c r="E48" s="231"/>
      <c r="F48" s="228">
        <f t="shared" si="0"/>
        <v>0</v>
      </c>
      <c r="G48" s="220"/>
      <c r="H48" s="231"/>
      <c r="I48" s="232">
        <f t="shared" si="3"/>
        <v>0</v>
      </c>
      <c r="J48" s="68"/>
    </row>
    <row r="49" spans="1:10" ht="12.75">
      <c r="A49" s="206" t="s">
        <v>93</v>
      </c>
      <c r="B49" s="268">
        <v>29256419</v>
      </c>
      <c r="C49" s="268">
        <v>32500098</v>
      </c>
      <c r="D49" s="268">
        <v>32778753</v>
      </c>
      <c r="E49" s="246">
        <f>(D49-B49)/B49</f>
        <v>0.12039525411500293</v>
      </c>
      <c r="F49" s="247">
        <f t="shared" si="0"/>
        <v>3522334</v>
      </c>
      <c r="G49" s="248"/>
      <c r="H49" s="246">
        <f t="shared" si="4"/>
        <v>0.008573974146170267</v>
      </c>
      <c r="I49" s="249">
        <f t="shared" si="3"/>
        <v>278655</v>
      </c>
      <c r="J49" s="68"/>
    </row>
    <row r="50" ht="12.75">
      <c r="B50" s="46"/>
    </row>
    <row r="51" ht="12.75">
      <c r="B51" s="46"/>
    </row>
  </sheetData>
  <sheetProtection/>
  <mergeCells count="5">
    <mergeCell ref="E5:F5"/>
    <mergeCell ref="H5:I5"/>
    <mergeCell ref="A1:I1"/>
    <mergeCell ref="A2:I2"/>
    <mergeCell ref="A3:I3"/>
  </mergeCells>
  <printOptions horizontalCentered="1"/>
  <pageMargins left="0.75" right="0.75" top="1" bottom="1" header="0.5" footer="0.5"/>
  <pageSetup fitToHeight="1" fitToWidth="1" horizontalDpi="600" verticalDpi="6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showZeros="0" zoomScalePageLayoutView="0" workbookViewId="0" topLeftCell="A1">
      <selection activeCell="A44" sqref="A44"/>
    </sheetView>
  </sheetViews>
  <sheetFormatPr defaultColWidth="9.140625" defaultRowHeight="12.75"/>
  <cols>
    <col min="1" max="1" width="68.28125" style="17" customWidth="1"/>
    <col min="2" max="4" width="10.140625" style="0" bestFit="1" customWidth="1"/>
    <col min="5" max="5" width="8.7109375" style="0" customWidth="1"/>
    <col min="6" max="6" width="8.8515625" style="0" customWidth="1"/>
    <col min="7" max="7" width="2.00390625" style="0" customWidth="1"/>
  </cols>
  <sheetData>
    <row r="1" spans="1:9" ht="15">
      <c r="A1" s="289" t="s">
        <v>95</v>
      </c>
      <c r="B1" s="281"/>
      <c r="C1" s="281"/>
      <c r="D1" s="281"/>
      <c r="E1" s="281"/>
      <c r="F1" s="281"/>
      <c r="G1" s="281"/>
      <c r="H1" s="281"/>
      <c r="I1" s="281"/>
    </row>
    <row r="2" spans="1:9" ht="15">
      <c r="A2" s="289" t="s">
        <v>96</v>
      </c>
      <c r="B2" s="281"/>
      <c r="C2" s="281"/>
      <c r="D2" s="281"/>
      <c r="E2" s="281"/>
      <c r="F2" s="281"/>
      <c r="G2" s="281"/>
      <c r="H2" s="281"/>
      <c r="I2" s="281"/>
    </row>
    <row r="3" spans="1:9" ht="15">
      <c r="A3" s="289" t="s">
        <v>25</v>
      </c>
      <c r="B3" s="281"/>
      <c r="C3" s="281"/>
      <c r="D3" s="281"/>
      <c r="E3" s="281"/>
      <c r="F3" s="281"/>
      <c r="G3" s="281"/>
      <c r="H3" s="281"/>
      <c r="I3" s="281"/>
    </row>
    <row r="4" spans="1:9" ht="12.75">
      <c r="A4" s="177"/>
      <c r="B4" s="178">
        <v>41912</v>
      </c>
      <c r="C4" s="178">
        <v>42185</v>
      </c>
      <c r="D4" s="179">
        <v>42277</v>
      </c>
      <c r="E4" s="285" t="s">
        <v>181</v>
      </c>
      <c r="F4" s="286"/>
      <c r="G4" s="65"/>
      <c r="H4" s="274" t="s">
        <v>182</v>
      </c>
      <c r="I4" s="278"/>
    </row>
    <row r="5" spans="1:9" ht="12.75">
      <c r="A5" s="245"/>
      <c r="C5" s="126"/>
      <c r="E5" s="117" t="s">
        <v>16</v>
      </c>
      <c r="F5" s="114" t="s">
        <v>17</v>
      </c>
      <c r="G5" s="70"/>
      <c r="H5" s="272" t="s">
        <v>16</v>
      </c>
      <c r="I5" s="115" t="s">
        <v>17</v>
      </c>
    </row>
    <row r="6" spans="1:9" ht="12.75">
      <c r="A6" s="169" t="s">
        <v>94</v>
      </c>
      <c r="B6" s="110">
        <v>8</v>
      </c>
      <c r="C6" s="110">
        <v>8</v>
      </c>
      <c r="D6" s="112">
        <v>8</v>
      </c>
      <c r="E6" s="235">
        <v>0</v>
      </c>
      <c r="F6" s="207">
        <v>0</v>
      </c>
      <c r="G6" s="111"/>
      <c r="H6" s="111">
        <v>0</v>
      </c>
      <c r="I6" s="236">
        <v>0</v>
      </c>
    </row>
    <row r="7" spans="1:9" ht="12.75">
      <c r="A7" s="161"/>
      <c r="B7" s="114"/>
      <c r="C7" s="114"/>
      <c r="D7" s="115"/>
      <c r="E7" s="170"/>
      <c r="F7" s="42"/>
      <c r="G7" s="70"/>
      <c r="H7" s="70"/>
      <c r="I7" s="127"/>
    </row>
    <row r="8" spans="1:9" ht="12.75">
      <c r="A8" s="163" t="s">
        <v>26</v>
      </c>
      <c r="B8" s="35"/>
      <c r="C8" s="35"/>
      <c r="D8" s="162"/>
      <c r="E8" s="171"/>
      <c r="F8" s="35"/>
      <c r="G8" s="70"/>
      <c r="H8" s="70"/>
      <c r="I8" s="127"/>
    </row>
    <row r="9" spans="1:9" ht="12.75">
      <c r="A9" s="164" t="s">
        <v>27</v>
      </c>
      <c r="B9" s="38">
        <v>107664</v>
      </c>
      <c r="C9" s="38">
        <v>129712</v>
      </c>
      <c r="D9" s="165">
        <v>151638</v>
      </c>
      <c r="E9" s="170">
        <v>0.40843736067766384</v>
      </c>
      <c r="F9" s="42">
        <v>43974</v>
      </c>
      <c r="G9" s="70"/>
      <c r="H9" s="172">
        <v>0.16903601825582829</v>
      </c>
      <c r="I9" s="173">
        <v>21926</v>
      </c>
    </row>
    <row r="10" spans="1:9" ht="12.75">
      <c r="A10" s="164" t="s">
        <v>28</v>
      </c>
      <c r="B10" s="38">
        <v>8621</v>
      </c>
      <c r="C10" s="38">
        <v>14516</v>
      </c>
      <c r="D10" s="165">
        <v>15363</v>
      </c>
      <c r="E10" s="170">
        <v>0.7820438464215288</v>
      </c>
      <c r="F10" s="42">
        <v>6742</v>
      </c>
      <c r="G10" s="70"/>
      <c r="H10" s="172">
        <v>0.058349407550289334</v>
      </c>
      <c r="I10" s="173">
        <v>847</v>
      </c>
    </row>
    <row r="11" spans="1:9" ht="12.75">
      <c r="A11" s="164" t="s">
        <v>29</v>
      </c>
      <c r="B11" s="38">
        <v>5701</v>
      </c>
      <c r="C11" s="38">
        <v>6085</v>
      </c>
      <c r="D11" s="165">
        <v>6083</v>
      </c>
      <c r="E11" s="170">
        <v>0.06700578845816524</v>
      </c>
      <c r="F11" s="42">
        <v>382</v>
      </c>
      <c r="G11" s="70"/>
      <c r="H11" s="172">
        <v>-0.0003286770747740345</v>
      </c>
      <c r="I11" s="173">
        <v>-2</v>
      </c>
    </row>
    <row r="12" spans="1:9" ht="12.75">
      <c r="A12" s="164" t="s">
        <v>30</v>
      </c>
      <c r="B12" s="38">
        <v>15227</v>
      </c>
      <c r="C12" s="38">
        <v>16941</v>
      </c>
      <c r="D12" s="165">
        <v>17415</v>
      </c>
      <c r="E12" s="170">
        <v>0.14369212582911933</v>
      </c>
      <c r="F12" s="42">
        <v>2188</v>
      </c>
      <c r="G12" s="70"/>
      <c r="H12" s="172">
        <v>0.02797945811935541</v>
      </c>
      <c r="I12" s="173">
        <v>474</v>
      </c>
    </row>
    <row r="13" spans="1:9" ht="12.75">
      <c r="A13" s="164" t="s">
        <v>31</v>
      </c>
      <c r="B13" s="38">
        <v>14686</v>
      </c>
      <c r="C13" s="38">
        <v>6103</v>
      </c>
      <c r="D13" s="165">
        <v>20895</v>
      </c>
      <c r="E13" s="170">
        <v>0.42278360343183985</v>
      </c>
      <c r="F13" s="42">
        <v>6209</v>
      </c>
      <c r="G13" s="70"/>
      <c r="H13" s="172">
        <v>2.423726036375553</v>
      </c>
      <c r="I13" s="173">
        <v>14792</v>
      </c>
    </row>
    <row r="14" spans="1:9" ht="12.75">
      <c r="A14" s="164" t="s">
        <v>32</v>
      </c>
      <c r="B14" s="38">
        <v>3350</v>
      </c>
      <c r="C14" s="38">
        <v>6702</v>
      </c>
      <c r="D14" s="165">
        <v>6622</v>
      </c>
      <c r="E14" s="170">
        <v>0.9767164179104477</v>
      </c>
      <c r="F14" s="42">
        <v>3272</v>
      </c>
      <c r="G14" s="70"/>
      <c r="H14" s="172">
        <v>-0.011936735302894658</v>
      </c>
      <c r="I14" s="173">
        <v>-80</v>
      </c>
    </row>
    <row r="15" spans="1:9" ht="12.75">
      <c r="A15" s="164" t="s">
        <v>33</v>
      </c>
      <c r="B15" s="38">
        <v>0</v>
      </c>
      <c r="C15" s="38">
        <v>0</v>
      </c>
      <c r="D15" s="165">
        <v>0</v>
      </c>
      <c r="E15" s="170">
        <v>0</v>
      </c>
      <c r="F15" s="42">
        <v>0</v>
      </c>
      <c r="G15" s="70"/>
      <c r="H15" s="172"/>
      <c r="I15" s="173">
        <v>0</v>
      </c>
    </row>
    <row r="16" spans="1:9" ht="12.75">
      <c r="A16" s="164" t="s">
        <v>34</v>
      </c>
      <c r="B16" s="38">
        <v>3350</v>
      </c>
      <c r="C16" s="38">
        <v>6702</v>
      </c>
      <c r="D16" s="165">
        <v>6622</v>
      </c>
      <c r="E16" s="170">
        <v>0.9767164179104477</v>
      </c>
      <c r="F16" s="42">
        <v>3272</v>
      </c>
      <c r="G16" s="70"/>
      <c r="H16" s="172">
        <v>-0.011936735302894658</v>
      </c>
      <c r="I16" s="173">
        <v>-80</v>
      </c>
    </row>
    <row r="17" spans="1:9" ht="12.75">
      <c r="A17" s="164" t="s">
        <v>35</v>
      </c>
      <c r="B17" s="38">
        <v>34655</v>
      </c>
      <c r="C17" s="38">
        <v>33361</v>
      </c>
      <c r="D17" s="165">
        <v>34445</v>
      </c>
      <c r="E17" s="170">
        <v>-0.006059731640455922</v>
      </c>
      <c r="F17" s="42">
        <v>-210</v>
      </c>
      <c r="G17" s="70"/>
      <c r="H17" s="172">
        <v>0.03249303078444891</v>
      </c>
      <c r="I17" s="173">
        <v>1084</v>
      </c>
    </row>
    <row r="18" spans="1:9" ht="12.75">
      <c r="A18" s="166" t="s">
        <v>36</v>
      </c>
      <c r="B18" s="38">
        <v>533</v>
      </c>
      <c r="C18" s="38">
        <v>451</v>
      </c>
      <c r="D18" s="165">
        <v>450</v>
      </c>
      <c r="E18" s="170">
        <v>-0.15572232645403378</v>
      </c>
      <c r="F18" s="42">
        <v>-83</v>
      </c>
      <c r="G18" s="70"/>
      <c r="H18" s="172">
        <v>-0.0022172949002217295</v>
      </c>
      <c r="I18" s="173">
        <v>-1</v>
      </c>
    </row>
    <row r="19" spans="1:9" ht="12.75">
      <c r="A19" s="164" t="s">
        <v>37</v>
      </c>
      <c r="B19" s="38">
        <v>328</v>
      </c>
      <c r="C19" s="38">
        <v>312</v>
      </c>
      <c r="D19" s="165">
        <v>306</v>
      </c>
      <c r="E19" s="170">
        <v>-0.06707317073170732</v>
      </c>
      <c r="F19" s="42">
        <v>-22</v>
      </c>
      <c r="G19" s="89"/>
      <c r="H19" s="172">
        <v>-0.019230769230769232</v>
      </c>
      <c r="I19" s="173">
        <v>-6</v>
      </c>
    </row>
    <row r="20" spans="1:9" ht="12.75">
      <c r="A20" s="164" t="s">
        <v>38</v>
      </c>
      <c r="B20" s="38">
        <v>0</v>
      </c>
      <c r="C20" s="38">
        <v>0</v>
      </c>
      <c r="D20" s="165">
        <v>0</v>
      </c>
      <c r="E20" s="170">
        <v>0</v>
      </c>
      <c r="F20" s="42">
        <v>0</v>
      </c>
      <c r="G20" s="70"/>
      <c r="H20" s="172"/>
      <c r="I20" s="173">
        <v>0</v>
      </c>
    </row>
    <row r="21" spans="1:9" ht="12.75">
      <c r="A21" s="164" t="s">
        <v>39</v>
      </c>
      <c r="B21" s="38">
        <v>158330</v>
      </c>
      <c r="C21" s="38">
        <v>140745</v>
      </c>
      <c r="D21" s="165">
        <v>116808</v>
      </c>
      <c r="E21" s="170">
        <v>-0.2622497315732963</v>
      </c>
      <c r="F21" s="42">
        <v>-41522</v>
      </c>
      <c r="G21" s="70"/>
      <c r="H21" s="172">
        <v>-0.17007353724821486</v>
      </c>
      <c r="I21" s="173">
        <v>-23937</v>
      </c>
    </row>
    <row r="22" spans="1:9" ht="12.75">
      <c r="A22" s="163" t="s">
        <v>40</v>
      </c>
      <c r="B22" s="40">
        <v>348562</v>
      </c>
      <c r="C22" s="40">
        <v>354477</v>
      </c>
      <c r="D22" s="167">
        <v>369575</v>
      </c>
      <c r="E22" s="170">
        <v>0.060284827376478216</v>
      </c>
      <c r="F22" s="42">
        <v>21013</v>
      </c>
      <c r="G22" s="70"/>
      <c r="H22" s="172">
        <v>0.04259232615938411</v>
      </c>
      <c r="I22" s="173">
        <v>15098</v>
      </c>
    </row>
    <row r="23" spans="1:9" ht="12.75">
      <c r="A23" s="161"/>
      <c r="B23" s="38"/>
      <c r="C23" s="38"/>
      <c r="D23" s="165"/>
      <c r="E23" s="174"/>
      <c r="F23" s="35"/>
      <c r="G23" s="70"/>
      <c r="H23" s="172"/>
      <c r="I23" s="173">
        <v>0</v>
      </c>
    </row>
    <row r="24" spans="1:9" ht="12.75">
      <c r="A24" s="163" t="s">
        <v>41</v>
      </c>
      <c r="B24" s="35"/>
      <c r="C24" s="35"/>
      <c r="D24" s="162"/>
      <c r="E24" s="171"/>
      <c r="F24" s="35"/>
      <c r="G24" s="70"/>
      <c r="H24" s="172"/>
      <c r="I24" s="173">
        <v>0</v>
      </c>
    </row>
    <row r="25" spans="1:9" ht="12.75">
      <c r="A25" s="164" t="s">
        <v>42</v>
      </c>
      <c r="B25" s="38">
        <v>558</v>
      </c>
      <c r="C25" s="38">
        <v>552</v>
      </c>
      <c r="D25" s="165">
        <v>624</v>
      </c>
      <c r="E25" s="170">
        <v>0.11827956989247312</v>
      </c>
      <c r="F25" s="42">
        <v>66</v>
      </c>
      <c r="G25" s="70"/>
      <c r="H25" s="172">
        <v>0.13043478260869565</v>
      </c>
      <c r="I25" s="173">
        <v>72</v>
      </c>
    </row>
    <row r="26" spans="1:9" ht="12.75">
      <c r="A26" s="164" t="s">
        <v>43</v>
      </c>
      <c r="B26" s="38">
        <v>0</v>
      </c>
      <c r="C26" s="38">
        <v>0</v>
      </c>
      <c r="D26" s="165">
        <v>0</v>
      </c>
      <c r="E26" s="170">
        <v>0</v>
      </c>
      <c r="F26" s="42">
        <v>0</v>
      </c>
      <c r="G26" s="70"/>
      <c r="H26" s="172"/>
      <c r="I26" s="173">
        <v>0</v>
      </c>
    </row>
    <row r="27" spans="1:9" ht="12.75">
      <c r="A27" s="164" t="s">
        <v>44</v>
      </c>
      <c r="B27" s="39">
        <v>74734</v>
      </c>
      <c r="C27" s="39">
        <v>76170</v>
      </c>
      <c r="D27" s="168">
        <v>87785</v>
      </c>
      <c r="E27" s="170">
        <v>0.17463269729975647</v>
      </c>
      <c r="F27" s="42">
        <v>13051</v>
      </c>
      <c r="G27" s="70"/>
      <c r="H27" s="172">
        <v>0.15248785611132992</v>
      </c>
      <c r="I27" s="173">
        <v>11615</v>
      </c>
    </row>
    <row r="28" spans="1:9" ht="12.75">
      <c r="A28" s="163" t="s">
        <v>45</v>
      </c>
      <c r="B28" s="40">
        <v>75292</v>
      </c>
      <c r="C28" s="40">
        <v>76722</v>
      </c>
      <c r="D28" s="167">
        <v>88409</v>
      </c>
      <c r="E28" s="170">
        <v>0.17421505604845136</v>
      </c>
      <c r="F28" s="42">
        <v>13117</v>
      </c>
      <c r="G28" s="70"/>
      <c r="H28" s="172">
        <v>0.1523291884987357</v>
      </c>
      <c r="I28" s="173">
        <v>11687</v>
      </c>
    </row>
    <row r="29" spans="1:9" ht="12.75">
      <c r="A29" s="161"/>
      <c r="B29" s="38"/>
      <c r="C29" s="38"/>
      <c r="D29" s="165"/>
      <c r="E29" s="170"/>
      <c r="F29" s="42"/>
      <c r="G29" s="70"/>
      <c r="H29" s="172"/>
      <c r="I29" s="173">
        <v>0</v>
      </c>
    </row>
    <row r="30" spans="1:9" ht="12.75">
      <c r="A30" s="161"/>
      <c r="B30" s="38"/>
      <c r="C30" s="38"/>
      <c r="D30" s="165"/>
      <c r="E30" s="170"/>
      <c r="F30" s="42"/>
      <c r="G30" s="70"/>
      <c r="H30" s="172"/>
      <c r="I30" s="173">
        <v>0</v>
      </c>
    </row>
    <row r="31" spans="1:9" ht="12.75">
      <c r="A31" s="164" t="s">
        <v>46</v>
      </c>
      <c r="B31" s="38">
        <v>118</v>
      </c>
      <c r="C31" s="38">
        <v>0</v>
      </c>
      <c r="D31" s="165">
        <v>0</v>
      </c>
      <c r="E31" s="170">
        <v>-1</v>
      </c>
      <c r="F31" s="42">
        <v>-118</v>
      </c>
      <c r="G31" s="20"/>
      <c r="H31" s="172" t="e">
        <v>#DIV/0!</v>
      </c>
      <c r="I31" s="173">
        <v>0</v>
      </c>
    </row>
    <row r="32" spans="1:9" ht="12.75">
      <c r="A32" s="161"/>
      <c r="B32" s="38"/>
      <c r="C32" s="38"/>
      <c r="D32" s="165"/>
      <c r="E32" s="170"/>
      <c r="F32" s="42"/>
      <c r="G32" s="20"/>
      <c r="H32" s="172"/>
      <c r="I32" s="173">
        <v>0</v>
      </c>
    </row>
    <row r="33" spans="1:9" ht="12.75">
      <c r="A33" s="163" t="s">
        <v>47</v>
      </c>
      <c r="B33" s="38"/>
      <c r="C33" s="38"/>
      <c r="D33" s="165"/>
      <c r="E33" s="170"/>
      <c r="F33" s="42"/>
      <c r="G33" s="20"/>
      <c r="H33" s="172"/>
      <c r="I33" s="173">
        <v>0</v>
      </c>
    </row>
    <row r="34" spans="1:9" ht="12.75">
      <c r="A34" s="164" t="s">
        <v>48</v>
      </c>
      <c r="B34" s="38">
        <v>0</v>
      </c>
      <c r="C34" s="38">
        <v>0</v>
      </c>
      <c r="D34" s="165">
        <v>0</v>
      </c>
      <c r="E34" s="170">
        <v>0</v>
      </c>
      <c r="F34" s="42">
        <v>0</v>
      </c>
      <c r="G34" s="20"/>
      <c r="H34" s="172"/>
      <c r="I34" s="173">
        <v>0</v>
      </c>
    </row>
    <row r="35" spans="1:9" ht="12.75">
      <c r="A35" s="164" t="s">
        <v>49</v>
      </c>
      <c r="B35" s="38">
        <v>0</v>
      </c>
      <c r="C35" s="38">
        <v>0</v>
      </c>
      <c r="D35" s="165">
        <v>0</v>
      </c>
      <c r="E35" s="170">
        <v>0</v>
      </c>
      <c r="F35" s="42">
        <v>0</v>
      </c>
      <c r="G35" s="20"/>
      <c r="H35" s="172"/>
      <c r="I35" s="173">
        <v>0</v>
      </c>
    </row>
    <row r="36" spans="1:9" ht="12.75">
      <c r="A36" s="164" t="s">
        <v>50</v>
      </c>
      <c r="B36" s="38">
        <v>22776</v>
      </c>
      <c r="C36" s="38">
        <v>23246</v>
      </c>
      <c r="D36" s="165">
        <v>23246</v>
      </c>
      <c r="E36" s="170">
        <v>0.0206357569371268</v>
      </c>
      <c r="F36" s="42">
        <v>470</v>
      </c>
      <c r="G36" s="20"/>
      <c r="H36" s="172">
        <v>0</v>
      </c>
      <c r="I36" s="173">
        <v>0</v>
      </c>
    </row>
    <row r="37" spans="1:9" ht="12.75">
      <c r="A37" s="164" t="s">
        <v>51</v>
      </c>
      <c r="B37" s="38">
        <v>1127300</v>
      </c>
      <c r="C37" s="38">
        <v>1127300</v>
      </c>
      <c r="D37" s="165">
        <v>1127300</v>
      </c>
      <c r="E37" s="170">
        <v>0</v>
      </c>
      <c r="F37" s="42">
        <v>0</v>
      </c>
      <c r="G37" s="20"/>
      <c r="H37" s="172">
        <v>0</v>
      </c>
      <c r="I37" s="173">
        <v>0</v>
      </c>
    </row>
    <row r="38" spans="1:9" ht="12.75">
      <c r="A38" s="164" t="s">
        <v>52</v>
      </c>
      <c r="B38" s="38">
        <v>614046</v>
      </c>
      <c r="C38" s="38">
        <v>614062</v>
      </c>
      <c r="D38" s="165">
        <v>614062</v>
      </c>
      <c r="E38" s="170">
        <v>2.605667979271911E-05</v>
      </c>
      <c r="F38" s="42">
        <v>16</v>
      </c>
      <c r="G38" s="20"/>
      <c r="H38" s="172">
        <v>0</v>
      </c>
      <c r="I38" s="173">
        <v>0</v>
      </c>
    </row>
    <row r="39" spans="1:9" ht="12.75">
      <c r="A39" s="164" t="s">
        <v>53</v>
      </c>
      <c r="B39" s="38">
        <v>48508</v>
      </c>
      <c r="C39" s="38">
        <v>48544</v>
      </c>
      <c r="D39" s="165">
        <v>48562</v>
      </c>
      <c r="E39" s="170">
        <v>0.0011132184381957616</v>
      </c>
      <c r="F39" s="42">
        <v>54</v>
      </c>
      <c r="G39" s="20"/>
      <c r="H39" s="172">
        <v>0.00037079762689518785</v>
      </c>
      <c r="I39" s="173">
        <v>18</v>
      </c>
    </row>
    <row r="40" spans="1:9" ht="12.75">
      <c r="A40" s="163" t="s">
        <v>54</v>
      </c>
      <c r="B40" s="38">
        <v>71284</v>
      </c>
      <c r="C40" s="38">
        <v>71790</v>
      </c>
      <c r="D40" s="165">
        <v>71808</v>
      </c>
      <c r="E40" s="170">
        <v>0.007350878177431121</v>
      </c>
      <c r="F40" s="42">
        <v>524</v>
      </c>
      <c r="G40" s="20"/>
      <c r="H40" s="172">
        <v>0.0002507312996239031</v>
      </c>
      <c r="I40" s="173">
        <v>18</v>
      </c>
    </row>
    <row r="41" spans="1:9" ht="12.75">
      <c r="A41" s="164" t="s">
        <v>55</v>
      </c>
      <c r="B41" s="38">
        <v>201868</v>
      </c>
      <c r="C41" s="38">
        <v>205965</v>
      </c>
      <c r="D41" s="165">
        <v>209358</v>
      </c>
      <c r="E41" s="170">
        <v>0.03710345374204926</v>
      </c>
      <c r="F41" s="42">
        <v>7490</v>
      </c>
      <c r="G41" s="20"/>
      <c r="H41" s="172">
        <v>0.016473672711383003</v>
      </c>
      <c r="I41" s="173">
        <v>3393</v>
      </c>
    </row>
    <row r="42" spans="1:9" ht="12.75">
      <c r="A42" s="163" t="s">
        <v>56</v>
      </c>
      <c r="B42" s="40">
        <v>273152</v>
      </c>
      <c r="C42" s="40">
        <v>277755</v>
      </c>
      <c r="D42" s="167">
        <v>281166</v>
      </c>
      <c r="E42" s="170">
        <v>0.02933897610121837</v>
      </c>
      <c r="F42" s="42">
        <v>8014</v>
      </c>
      <c r="G42" s="21"/>
      <c r="H42" s="172">
        <v>0.012280607009774801</v>
      </c>
      <c r="I42" s="173">
        <v>3411</v>
      </c>
    </row>
    <row r="43" spans="1:9" ht="12.75">
      <c r="A43" s="206" t="s">
        <v>57</v>
      </c>
      <c r="B43" s="237">
        <v>348562</v>
      </c>
      <c r="C43" s="237">
        <v>354477</v>
      </c>
      <c r="D43" s="238">
        <v>369575</v>
      </c>
      <c r="E43" s="235">
        <v>0.060284827376478216</v>
      </c>
      <c r="F43" s="207">
        <v>21013</v>
      </c>
      <c r="G43" s="239"/>
      <c r="H43" s="175">
        <v>0.04259232615938411</v>
      </c>
      <c r="I43" s="176">
        <v>15098</v>
      </c>
    </row>
    <row r="44" spans="1:9" ht="12.75">
      <c r="A44" s="18" t="s">
        <v>58</v>
      </c>
      <c r="B44" s="12"/>
      <c r="C44" s="12"/>
      <c r="D44" s="12"/>
      <c r="E44" s="6"/>
      <c r="F44" s="6"/>
      <c r="G44" s="6"/>
      <c r="H44" s="36"/>
      <c r="I44" s="33"/>
    </row>
    <row r="45" spans="1:9" ht="24">
      <c r="A45" s="34" t="s">
        <v>59</v>
      </c>
      <c r="B45" s="37">
        <v>3493</v>
      </c>
      <c r="C45" s="37">
        <v>3506</v>
      </c>
      <c r="D45" s="37">
        <v>2893</v>
      </c>
      <c r="E45" s="36">
        <v>-0.1717721156598912</v>
      </c>
      <c r="F45" s="33">
        <v>-600</v>
      </c>
      <c r="G45" s="6"/>
      <c r="H45" s="36">
        <v>-0.17484312606959498</v>
      </c>
      <c r="I45" s="33">
        <v>-613</v>
      </c>
    </row>
    <row r="47" spans="1:8" ht="12.75">
      <c r="A47" s="23"/>
      <c r="B47" s="6"/>
      <c r="C47" s="6"/>
      <c r="D47" s="6"/>
      <c r="E47" s="6"/>
      <c r="F47" s="6"/>
      <c r="G47" s="6"/>
      <c r="H47" s="6"/>
    </row>
    <row r="48" spans="1:8" ht="12.75">
      <c r="A48" s="23"/>
      <c r="B48" s="6"/>
      <c r="C48" s="6"/>
      <c r="D48" s="6"/>
      <c r="E48" s="6"/>
      <c r="F48" s="6"/>
      <c r="G48" s="6"/>
      <c r="H48" s="6"/>
    </row>
    <row r="49" spans="1:6" ht="12.75">
      <c r="A49" s="23"/>
      <c r="B49" s="6"/>
      <c r="C49" s="6"/>
      <c r="D49" s="6"/>
      <c r="E49" s="6"/>
      <c r="F49" s="6"/>
    </row>
    <row r="50" spans="1:6" ht="12.75">
      <c r="A50" s="23"/>
      <c r="B50" s="6"/>
      <c r="C50" s="6"/>
      <c r="D50" s="6"/>
      <c r="E50" s="6"/>
      <c r="F50" s="6"/>
    </row>
    <row r="51" spans="1:6" ht="12.75">
      <c r="A51" s="23"/>
      <c r="B51" s="6"/>
      <c r="C51" s="6"/>
      <c r="D51" s="6"/>
      <c r="E51" s="6"/>
      <c r="F51" s="6"/>
    </row>
    <row r="77" ht="12.75">
      <c r="G77">
        <v>9605989</v>
      </c>
    </row>
    <row r="79" ht="12.75">
      <c r="G79">
        <v>9605989</v>
      </c>
    </row>
    <row r="80" ht="12.75">
      <c r="F80">
        <v>608830</v>
      </c>
    </row>
    <row r="81" spans="6:7" ht="12.75">
      <c r="F81">
        <v>104380</v>
      </c>
      <c r="G81">
        <v>1700</v>
      </c>
    </row>
    <row r="82" spans="6:7" ht="12.75">
      <c r="F82">
        <v>504450</v>
      </c>
      <c r="G82">
        <v>6675</v>
      </c>
    </row>
    <row r="83" ht="12.75">
      <c r="G83">
        <v>4975</v>
      </c>
    </row>
    <row r="84" ht="12.75">
      <c r="F84">
        <v>4275</v>
      </c>
    </row>
    <row r="85" ht="12.75">
      <c r="F85">
        <v>12107</v>
      </c>
    </row>
    <row r="86" ht="12.75">
      <c r="F86">
        <v>7832</v>
      </c>
    </row>
  </sheetData>
  <sheetProtection/>
  <mergeCells count="5">
    <mergeCell ref="A1:I1"/>
    <mergeCell ref="A2:I2"/>
    <mergeCell ref="A3:I3"/>
    <mergeCell ref="E4:F4"/>
    <mergeCell ref="H4:I4"/>
  </mergeCells>
  <printOptions/>
  <pageMargins left="0.75" right="0.75" top="1" bottom="1" header="0.5" footer="0.5"/>
  <pageSetup fitToHeight="1" fitToWidth="1" horizontalDpi="600" verticalDpi="600" orientation="portrait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Zeros="0" zoomScalePageLayoutView="0" workbookViewId="0" topLeftCell="A1">
      <selection activeCell="A13" sqref="A13"/>
    </sheetView>
  </sheetViews>
  <sheetFormatPr defaultColWidth="9.140625" defaultRowHeight="12.75"/>
  <cols>
    <col min="1" max="1" width="63.140625" style="6" bestFit="1" customWidth="1"/>
    <col min="2" max="3" width="8.57421875" style="6" hidden="1" customWidth="1"/>
    <col min="4" max="4" width="8.140625" style="6" customWidth="1"/>
    <col min="5" max="5" width="9.140625" style="6" bestFit="1" customWidth="1"/>
    <col min="6" max="6" width="8.140625" style="6" bestFit="1" customWidth="1"/>
    <col min="7" max="7" width="8.140625" style="6" customWidth="1"/>
    <col min="8" max="8" width="8.57421875" style="6" bestFit="1" customWidth="1"/>
    <col min="9" max="9" width="10.421875" style="22" bestFit="1" customWidth="1"/>
    <col min="10" max="10" width="2.00390625" style="6" customWidth="1"/>
    <col min="11" max="16384" width="9.140625" style="6" customWidth="1"/>
  </cols>
  <sheetData>
    <row r="1" spans="1:12" ht="15">
      <c r="A1" s="289" t="s">
        <v>95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15">
      <c r="A2" s="289" t="s">
        <v>97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</row>
    <row r="3" spans="1:12" ht="15">
      <c r="A3" s="289" t="s">
        <v>25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</row>
    <row r="4" spans="1:12" ht="12.75">
      <c r="A4" s="180"/>
      <c r="B4" s="251">
        <v>42094</v>
      </c>
      <c r="C4" s="251">
        <v>41820</v>
      </c>
      <c r="D4" s="251">
        <v>41912</v>
      </c>
      <c r="E4" s="251">
        <v>42185</v>
      </c>
      <c r="F4" s="270">
        <v>42277</v>
      </c>
      <c r="G4" s="271"/>
      <c r="H4" s="198" t="s">
        <v>168</v>
      </c>
      <c r="I4" s="186"/>
      <c r="J4" s="187"/>
      <c r="K4" s="185" t="s">
        <v>169</v>
      </c>
      <c r="L4" s="188"/>
    </row>
    <row r="5" spans="1:12" ht="12.75">
      <c r="A5" s="66"/>
      <c r="B5" s="194"/>
      <c r="C5" s="252"/>
      <c r="D5" s="252"/>
      <c r="E5" s="252"/>
      <c r="F5" s="252" t="s">
        <v>179</v>
      </c>
      <c r="G5" s="252" t="s">
        <v>180</v>
      </c>
      <c r="H5" s="202" t="s">
        <v>16</v>
      </c>
      <c r="I5" s="196" t="s">
        <v>17</v>
      </c>
      <c r="J5" s="111"/>
      <c r="K5" s="195" t="s">
        <v>16</v>
      </c>
      <c r="L5" s="197" t="s">
        <v>17</v>
      </c>
    </row>
    <row r="6" spans="1:12" ht="12.75">
      <c r="A6" s="181" t="s">
        <v>98</v>
      </c>
      <c r="B6" s="182"/>
      <c r="C6" s="253"/>
      <c r="D6" s="253"/>
      <c r="E6" s="214"/>
      <c r="F6" s="253"/>
      <c r="G6" s="253"/>
      <c r="H6" s="199"/>
      <c r="I6" s="189"/>
      <c r="J6" s="70"/>
      <c r="K6" s="70"/>
      <c r="L6" s="72"/>
    </row>
    <row r="7" spans="1:14" ht="12.75">
      <c r="A7" s="130" t="s">
        <v>99</v>
      </c>
      <c r="B7" s="41">
        <v>117013</v>
      </c>
      <c r="C7" s="254">
        <v>189645</v>
      </c>
      <c r="D7" s="254">
        <v>313757</v>
      </c>
      <c r="E7" s="255">
        <v>247393</v>
      </c>
      <c r="F7" s="254">
        <v>363518</v>
      </c>
      <c r="G7" s="254">
        <v>116125</v>
      </c>
      <c r="H7" s="200">
        <v>0.15859725838786068</v>
      </c>
      <c r="I7" s="32">
        <v>49761</v>
      </c>
      <c r="J7" s="70"/>
      <c r="K7" s="190">
        <v>-0.05762087043691616</v>
      </c>
      <c r="L7" s="191">
        <v>-14255</v>
      </c>
      <c r="N7" s="107"/>
    </row>
    <row r="8" spans="1:12" ht="12.75">
      <c r="A8" s="130" t="s">
        <v>100</v>
      </c>
      <c r="B8" s="41">
        <v>0</v>
      </c>
      <c r="C8" s="254">
        <v>0</v>
      </c>
      <c r="D8" s="254">
        <v>0</v>
      </c>
      <c r="E8" s="255">
        <v>0</v>
      </c>
      <c r="F8" s="254">
        <v>0</v>
      </c>
      <c r="G8" s="254">
        <v>0</v>
      </c>
      <c r="H8" s="200"/>
      <c r="I8" s="32">
        <v>0</v>
      </c>
      <c r="J8" s="70"/>
      <c r="K8" s="190"/>
      <c r="L8" s="191">
        <v>0</v>
      </c>
    </row>
    <row r="9" spans="1:12" ht="12.75">
      <c r="A9" s="130" t="s">
        <v>101</v>
      </c>
      <c r="B9" s="41">
        <v>16</v>
      </c>
      <c r="C9" s="254">
        <v>25</v>
      </c>
      <c r="D9" s="254">
        <v>38</v>
      </c>
      <c r="E9" s="255">
        <v>36</v>
      </c>
      <c r="F9" s="254">
        <v>70</v>
      </c>
      <c r="G9" s="254">
        <v>34</v>
      </c>
      <c r="H9" s="200">
        <v>0.8421052631578947</v>
      </c>
      <c r="I9" s="32">
        <v>32</v>
      </c>
      <c r="J9" s="70"/>
      <c r="K9" s="190">
        <v>0.3888888888888889</v>
      </c>
      <c r="L9" s="191">
        <v>14</v>
      </c>
    </row>
    <row r="10" spans="1:12" ht="12.75">
      <c r="A10" s="130" t="s">
        <v>102</v>
      </c>
      <c r="B10" s="41">
        <v>35</v>
      </c>
      <c r="C10" s="254">
        <v>65</v>
      </c>
      <c r="D10" s="254">
        <v>97</v>
      </c>
      <c r="E10" s="255">
        <v>70</v>
      </c>
      <c r="F10" s="254">
        <v>106</v>
      </c>
      <c r="G10" s="254">
        <v>36</v>
      </c>
      <c r="H10" s="200">
        <v>0.09278350515463918</v>
      </c>
      <c r="I10" s="32">
        <v>9</v>
      </c>
      <c r="J10" s="70"/>
      <c r="K10" s="190">
        <v>0.014285714285714285</v>
      </c>
      <c r="L10" s="191">
        <v>1</v>
      </c>
    </row>
    <row r="11" spans="1:12" ht="12.75">
      <c r="A11" s="130" t="s">
        <v>103</v>
      </c>
      <c r="B11" s="41">
        <v>72</v>
      </c>
      <c r="C11" s="254">
        <v>143</v>
      </c>
      <c r="D11" s="254">
        <v>209</v>
      </c>
      <c r="E11" s="255">
        <v>148</v>
      </c>
      <c r="F11" s="254">
        <v>225</v>
      </c>
      <c r="G11" s="254">
        <v>77</v>
      </c>
      <c r="H11" s="200">
        <v>0.07655502392344497</v>
      </c>
      <c r="I11" s="32">
        <v>16</v>
      </c>
      <c r="J11" s="70"/>
      <c r="K11" s="190">
        <v>0.006756756756756757</v>
      </c>
      <c r="L11" s="191">
        <v>1</v>
      </c>
    </row>
    <row r="12" spans="1:12" ht="12.75">
      <c r="A12" s="130" t="s">
        <v>104</v>
      </c>
      <c r="B12" s="41">
        <v>4</v>
      </c>
      <c r="C12" s="254">
        <v>2</v>
      </c>
      <c r="D12" s="254">
        <v>3</v>
      </c>
      <c r="E12" s="255">
        <v>7</v>
      </c>
      <c r="F12" s="254">
        <v>9</v>
      </c>
      <c r="G12" s="254">
        <v>2</v>
      </c>
      <c r="H12" s="200">
        <v>2</v>
      </c>
      <c r="I12" s="32">
        <v>6</v>
      </c>
      <c r="J12" s="70"/>
      <c r="K12" s="190">
        <v>-0.14285714285714285</v>
      </c>
      <c r="L12" s="191">
        <v>-1</v>
      </c>
    </row>
    <row r="13" spans="1:12" ht="12.75">
      <c r="A13" s="130" t="s">
        <v>105</v>
      </c>
      <c r="B13" s="41">
        <v>42</v>
      </c>
      <c r="C13" s="254">
        <v>117</v>
      </c>
      <c r="D13" s="254">
        <v>157</v>
      </c>
      <c r="E13" s="255">
        <v>115</v>
      </c>
      <c r="F13" s="254">
        <v>187</v>
      </c>
      <c r="G13" s="254">
        <v>72</v>
      </c>
      <c r="H13" s="200">
        <v>0.1910828025477707</v>
      </c>
      <c r="I13" s="32">
        <v>30</v>
      </c>
      <c r="J13" s="70"/>
      <c r="K13" s="190">
        <v>-0.008695652173913044</v>
      </c>
      <c r="L13" s="191">
        <v>-1</v>
      </c>
    </row>
    <row r="14" spans="1:12" ht="12.75">
      <c r="A14" s="130" t="s">
        <v>106</v>
      </c>
      <c r="B14" s="41">
        <v>416</v>
      </c>
      <c r="C14" s="254">
        <v>7369</v>
      </c>
      <c r="D14" s="254">
        <v>7693</v>
      </c>
      <c r="E14" s="255">
        <v>849</v>
      </c>
      <c r="F14" s="254">
        <v>1265</v>
      </c>
      <c r="G14" s="254">
        <v>416</v>
      </c>
      <c r="H14" s="200">
        <v>-0.8355647991680749</v>
      </c>
      <c r="I14" s="32">
        <v>-6428</v>
      </c>
      <c r="J14" s="70"/>
      <c r="K14" s="190">
        <v>-0.020023557126030624</v>
      </c>
      <c r="L14" s="191">
        <v>-17</v>
      </c>
    </row>
    <row r="15" spans="1:12" ht="12.75">
      <c r="A15" s="181" t="s">
        <v>107</v>
      </c>
      <c r="B15" s="41">
        <v>117598</v>
      </c>
      <c r="C15" s="254">
        <v>197366</v>
      </c>
      <c r="D15" s="254">
        <v>321954</v>
      </c>
      <c r="E15" s="255">
        <v>248618</v>
      </c>
      <c r="F15" s="254">
        <v>365380</v>
      </c>
      <c r="G15" s="254">
        <v>116762</v>
      </c>
      <c r="H15" s="200">
        <v>0.13488262298340756</v>
      </c>
      <c r="I15" s="32">
        <v>43426</v>
      </c>
      <c r="J15" s="70"/>
      <c r="K15" s="190">
        <v>-0.057349025412480194</v>
      </c>
      <c r="L15" s="191">
        <v>-14258</v>
      </c>
    </row>
    <row r="16" spans="1:12" ht="12.75">
      <c r="A16" s="80"/>
      <c r="B16" s="41"/>
      <c r="C16" s="254"/>
      <c r="D16" s="254"/>
      <c r="E16" s="255"/>
      <c r="F16" s="254"/>
      <c r="G16" s="254">
        <v>0</v>
      </c>
      <c r="H16" s="200"/>
      <c r="I16" s="32">
        <v>0</v>
      </c>
      <c r="J16" s="70"/>
      <c r="K16" s="190"/>
      <c r="L16" s="191">
        <v>0</v>
      </c>
    </row>
    <row r="17" spans="1:12" ht="12.75">
      <c r="A17" s="181" t="s">
        <v>66</v>
      </c>
      <c r="B17" s="41"/>
      <c r="C17" s="254"/>
      <c r="D17" s="254"/>
      <c r="E17" s="255"/>
      <c r="F17" s="254"/>
      <c r="G17" s="254">
        <v>0</v>
      </c>
      <c r="H17" s="200"/>
      <c r="I17" s="32">
        <v>0</v>
      </c>
      <c r="J17" s="70"/>
      <c r="K17" s="190"/>
      <c r="L17" s="191">
        <v>0</v>
      </c>
    </row>
    <row r="18" spans="1:12" ht="12.75">
      <c r="A18" s="130" t="s">
        <v>108</v>
      </c>
      <c r="B18" s="41">
        <v>25141</v>
      </c>
      <c r="C18" s="254">
        <v>70214</v>
      </c>
      <c r="D18" s="254">
        <v>96554</v>
      </c>
      <c r="E18" s="255">
        <v>52667</v>
      </c>
      <c r="F18" s="254">
        <v>79566</v>
      </c>
      <c r="G18" s="254">
        <v>26899</v>
      </c>
      <c r="H18" s="200">
        <v>-0.17594299562938873</v>
      </c>
      <c r="I18" s="32">
        <v>-16988</v>
      </c>
      <c r="J18" s="70"/>
      <c r="K18" s="190">
        <v>-0.011904987943114283</v>
      </c>
      <c r="L18" s="191">
        <v>-627</v>
      </c>
    </row>
    <row r="19" spans="1:12" ht="12.75">
      <c r="A19" s="130" t="s">
        <v>109</v>
      </c>
      <c r="B19" s="41">
        <v>4</v>
      </c>
      <c r="C19" s="254">
        <v>4</v>
      </c>
      <c r="D19" s="254">
        <v>8</v>
      </c>
      <c r="E19" s="255">
        <v>8</v>
      </c>
      <c r="F19" s="254">
        <v>12</v>
      </c>
      <c r="G19" s="254">
        <v>4</v>
      </c>
      <c r="H19" s="200">
        <v>0.5</v>
      </c>
      <c r="I19" s="32">
        <v>4</v>
      </c>
      <c r="J19" s="70"/>
      <c r="K19" s="190">
        <v>0</v>
      </c>
      <c r="L19" s="191">
        <v>0</v>
      </c>
    </row>
    <row r="20" spans="1:12" ht="12.75">
      <c r="A20" s="130" t="s">
        <v>110</v>
      </c>
      <c r="B20" s="41">
        <v>0</v>
      </c>
      <c r="C20" s="254">
        <v>7</v>
      </c>
      <c r="D20" s="254">
        <v>9</v>
      </c>
      <c r="E20" s="255">
        <v>0</v>
      </c>
      <c r="F20" s="254">
        <v>0</v>
      </c>
      <c r="G20" s="254">
        <v>0</v>
      </c>
      <c r="H20" s="200">
        <v>-1</v>
      </c>
      <c r="I20" s="32">
        <v>-9</v>
      </c>
      <c r="J20" s="70"/>
      <c r="K20" s="190" t="e">
        <v>#DIV/0!</v>
      </c>
      <c r="L20" s="191">
        <v>0</v>
      </c>
    </row>
    <row r="21" spans="1:12" ht="12.75">
      <c r="A21" s="130" t="s">
        <v>111</v>
      </c>
      <c r="B21" s="41">
        <v>798</v>
      </c>
      <c r="C21" s="254">
        <v>6959</v>
      </c>
      <c r="D21" s="254">
        <v>8163</v>
      </c>
      <c r="E21" s="255">
        <v>1797</v>
      </c>
      <c r="F21" s="254">
        <v>3020</v>
      </c>
      <c r="G21" s="254">
        <v>1223</v>
      </c>
      <c r="H21" s="200">
        <v>-0.6300379762342276</v>
      </c>
      <c r="I21" s="32">
        <v>-5143</v>
      </c>
      <c r="J21" s="70"/>
      <c r="K21" s="190">
        <v>0.1246521981079577</v>
      </c>
      <c r="L21" s="191">
        <v>224</v>
      </c>
    </row>
    <row r="22" spans="1:12" ht="12.75">
      <c r="A22" s="130" t="s">
        <v>112</v>
      </c>
      <c r="B22" s="41">
        <v>0</v>
      </c>
      <c r="C22" s="254">
        <v>0</v>
      </c>
      <c r="D22" s="254">
        <v>0</v>
      </c>
      <c r="E22" s="255">
        <v>0</v>
      </c>
      <c r="F22" s="254">
        <v>0</v>
      </c>
      <c r="G22" s="254">
        <v>0</v>
      </c>
      <c r="H22" s="200"/>
      <c r="I22" s="32">
        <v>0</v>
      </c>
      <c r="J22" s="70"/>
      <c r="K22" s="190"/>
      <c r="L22" s="191">
        <v>0</v>
      </c>
    </row>
    <row r="23" spans="1:12" ht="12.75">
      <c r="A23" s="130" t="s">
        <v>113</v>
      </c>
      <c r="B23" s="41">
        <v>798</v>
      </c>
      <c r="C23" s="254">
        <v>6959</v>
      </c>
      <c r="D23" s="254">
        <v>8163</v>
      </c>
      <c r="E23" s="255">
        <v>1797</v>
      </c>
      <c r="F23" s="254">
        <v>3020</v>
      </c>
      <c r="G23" s="254">
        <v>1223</v>
      </c>
      <c r="H23" s="200">
        <v>-0.6300379762342276</v>
      </c>
      <c r="I23" s="32">
        <v>-5143</v>
      </c>
      <c r="J23" s="70"/>
      <c r="K23" s="190">
        <v>0.1246521981079577</v>
      </c>
      <c r="L23" s="191">
        <v>224</v>
      </c>
    </row>
    <row r="24" spans="1:12" ht="12.75">
      <c r="A24" s="130" t="s">
        <v>114</v>
      </c>
      <c r="B24" s="41">
        <v>569</v>
      </c>
      <c r="C24" s="254">
        <v>1601</v>
      </c>
      <c r="D24" s="254">
        <v>2161</v>
      </c>
      <c r="E24" s="255">
        <v>1163</v>
      </c>
      <c r="F24" s="254">
        <v>1793</v>
      </c>
      <c r="G24" s="254">
        <v>630</v>
      </c>
      <c r="H24" s="200">
        <v>-0.17029153169828784</v>
      </c>
      <c r="I24" s="32">
        <v>-368</v>
      </c>
      <c r="J24" s="70"/>
      <c r="K24" s="190">
        <v>0.030954428202923472</v>
      </c>
      <c r="L24" s="191">
        <v>36</v>
      </c>
    </row>
    <row r="25" spans="1:12" ht="12.75">
      <c r="A25" s="130" t="s">
        <v>115</v>
      </c>
      <c r="B25" s="41">
        <v>0</v>
      </c>
      <c r="C25" s="254">
        <v>0</v>
      </c>
      <c r="D25" s="254">
        <v>0</v>
      </c>
      <c r="E25" s="255">
        <v>0</v>
      </c>
      <c r="F25" s="254">
        <v>0</v>
      </c>
      <c r="G25" s="254">
        <v>0</v>
      </c>
      <c r="H25" s="200"/>
      <c r="I25" s="32">
        <v>0</v>
      </c>
      <c r="J25" s="70"/>
      <c r="K25" s="190"/>
      <c r="L25" s="191">
        <v>0</v>
      </c>
    </row>
    <row r="26" spans="1:12" ht="12.75">
      <c r="A26" s="130" t="s">
        <v>116</v>
      </c>
      <c r="B26" s="41">
        <v>85269</v>
      </c>
      <c r="C26" s="254">
        <v>152376</v>
      </c>
      <c r="D26" s="254">
        <v>242564</v>
      </c>
      <c r="E26" s="255">
        <v>180524</v>
      </c>
      <c r="F26" s="254">
        <v>261530</v>
      </c>
      <c r="G26" s="254">
        <v>81006</v>
      </c>
      <c r="H26" s="200">
        <v>0.07818967365313896</v>
      </c>
      <c r="I26" s="32">
        <v>18966</v>
      </c>
      <c r="J26" s="70"/>
      <c r="K26" s="190">
        <v>-0.07893133322993065</v>
      </c>
      <c r="L26" s="191">
        <v>-14249</v>
      </c>
    </row>
    <row r="27" spans="1:12" ht="12.75">
      <c r="A27" s="181" t="s">
        <v>117</v>
      </c>
      <c r="B27" s="38">
        <v>111781</v>
      </c>
      <c r="C27" s="256">
        <v>231161</v>
      </c>
      <c r="D27" s="256">
        <v>349459</v>
      </c>
      <c r="E27" s="255">
        <v>236159</v>
      </c>
      <c r="F27" s="256">
        <v>345921</v>
      </c>
      <c r="G27" s="254">
        <v>109762</v>
      </c>
      <c r="H27" s="200">
        <v>-0.010124220580955133</v>
      </c>
      <c r="I27" s="32">
        <v>-3538</v>
      </c>
      <c r="J27" s="70"/>
      <c r="K27" s="190">
        <v>-0.061890505972670956</v>
      </c>
      <c r="L27" s="191">
        <v>-14616</v>
      </c>
    </row>
    <row r="28" spans="1:12" ht="12.75">
      <c r="A28" s="80"/>
      <c r="B28" s="38"/>
      <c r="C28" s="256"/>
      <c r="D28" s="256"/>
      <c r="E28" s="255"/>
      <c r="F28" s="256"/>
      <c r="G28" s="254">
        <v>0</v>
      </c>
      <c r="H28" s="200"/>
      <c r="I28" s="32">
        <v>0</v>
      </c>
      <c r="J28" s="70"/>
      <c r="K28" s="190"/>
      <c r="L28" s="191">
        <v>0</v>
      </c>
    </row>
    <row r="29" spans="1:12" ht="12.75">
      <c r="A29" s="130" t="s">
        <v>118</v>
      </c>
      <c r="B29" s="41">
        <v>5817</v>
      </c>
      <c r="C29" s="254">
        <v>-33795</v>
      </c>
      <c r="D29" s="254">
        <v>-27505</v>
      </c>
      <c r="E29" s="255">
        <v>12459</v>
      </c>
      <c r="F29" s="254">
        <v>19459</v>
      </c>
      <c r="G29" s="254">
        <v>7000</v>
      </c>
      <c r="H29" s="200">
        <v>-1.7074713688420287</v>
      </c>
      <c r="I29" s="32">
        <v>46964</v>
      </c>
      <c r="J29" s="70"/>
      <c r="K29" s="190">
        <v>0.028734248334537284</v>
      </c>
      <c r="L29" s="191">
        <v>358</v>
      </c>
    </row>
    <row r="30" spans="1:12" ht="12.75">
      <c r="A30" s="80"/>
      <c r="B30" s="38"/>
      <c r="C30" s="256"/>
      <c r="D30" s="256"/>
      <c r="E30" s="255"/>
      <c r="F30" s="256"/>
      <c r="G30" s="254">
        <v>0</v>
      </c>
      <c r="H30" s="200"/>
      <c r="I30" s="32">
        <v>0</v>
      </c>
      <c r="J30" s="70"/>
      <c r="K30" s="190"/>
      <c r="L30" s="191">
        <v>0</v>
      </c>
    </row>
    <row r="31" spans="1:12" ht="12.75">
      <c r="A31" s="73" t="s">
        <v>119</v>
      </c>
      <c r="B31" s="41">
        <v>2251</v>
      </c>
      <c r="C31" s="254">
        <v>-11543</v>
      </c>
      <c r="D31" s="254">
        <v>-9061</v>
      </c>
      <c r="E31" s="255">
        <v>4911</v>
      </c>
      <c r="F31" s="254">
        <v>7684</v>
      </c>
      <c r="G31" s="254">
        <v>2773</v>
      </c>
      <c r="H31" s="200">
        <v>-1.848030018761726</v>
      </c>
      <c r="I31" s="32">
        <v>16745</v>
      </c>
      <c r="J31" s="70"/>
      <c r="K31" s="190">
        <v>0.023009570352270414</v>
      </c>
      <c r="L31" s="191">
        <v>113</v>
      </c>
    </row>
    <row r="32" spans="1:12" ht="12.75">
      <c r="A32" s="80"/>
      <c r="B32" s="42"/>
      <c r="C32" s="228"/>
      <c r="D32" s="228"/>
      <c r="E32" s="255"/>
      <c r="F32" s="228"/>
      <c r="G32" s="254">
        <v>0</v>
      </c>
      <c r="H32" s="200"/>
      <c r="I32" s="32">
        <v>0</v>
      </c>
      <c r="J32" s="70"/>
      <c r="K32" s="190"/>
      <c r="L32" s="191">
        <v>0</v>
      </c>
    </row>
    <row r="33" spans="1:12" ht="12.75">
      <c r="A33" s="73" t="s">
        <v>120</v>
      </c>
      <c r="B33" s="43">
        <v>3566</v>
      </c>
      <c r="C33" s="257">
        <v>-22252</v>
      </c>
      <c r="D33" s="257">
        <v>-18444</v>
      </c>
      <c r="E33" s="255">
        <v>7548</v>
      </c>
      <c r="F33" s="257">
        <v>11775</v>
      </c>
      <c r="G33" s="254">
        <v>4227</v>
      </c>
      <c r="H33" s="200">
        <v>-1.6384189980481458</v>
      </c>
      <c r="I33" s="32">
        <v>30219</v>
      </c>
      <c r="J33" s="70"/>
      <c r="K33" s="190">
        <v>0.032458929517753046</v>
      </c>
      <c r="L33" s="191">
        <v>245</v>
      </c>
    </row>
    <row r="34" spans="1:12" ht="12.75">
      <c r="A34" s="80"/>
      <c r="B34" s="38"/>
      <c r="C34" s="256"/>
      <c r="D34" s="256"/>
      <c r="E34" s="255"/>
      <c r="F34" s="256"/>
      <c r="G34" s="254">
        <v>0</v>
      </c>
      <c r="H34" s="200"/>
      <c r="I34" s="32">
        <v>0</v>
      </c>
      <c r="J34" s="70"/>
      <c r="K34" s="190"/>
      <c r="L34" s="191">
        <v>0</v>
      </c>
    </row>
    <row r="35" spans="1:12" ht="12.75">
      <c r="A35" s="73" t="s">
        <v>121</v>
      </c>
      <c r="B35" s="43">
        <v>0</v>
      </c>
      <c r="C35" s="257">
        <v>1</v>
      </c>
      <c r="D35" s="257">
        <v>-12</v>
      </c>
      <c r="E35" s="255">
        <v>0</v>
      </c>
      <c r="F35" s="257">
        <v>0</v>
      </c>
      <c r="G35" s="254">
        <v>0</v>
      </c>
      <c r="H35" s="200">
        <v>-1</v>
      </c>
      <c r="I35" s="32">
        <v>12</v>
      </c>
      <c r="J35" s="70"/>
      <c r="K35" s="190"/>
      <c r="L35" s="191">
        <v>0</v>
      </c>
    </row>
    <row r="36" spans="1:12" ht="12.75">
      <c r="A36" s="73" t="s">
        <v>119</v>
      </c>
      <c r="B36" s="43">
        <v>0</v>
      </c>
      <c r="C36" s="257">
        <v>0</v>
      </c>
      <c r="D36" s="257">
        <v>0</v>
      </c>
      <c r="E36" s="255">
        <v>0</v>
      </c>
      <c r="F36" s="257">
        <v>0</v>
      </c>
      <c r="G36" s="254">
        <v>0</v>
      </c>
      <c r="H36" s="200"/>
      <c r="I36" s="32">
        <v>0</v>
      </c>
      <c r="J36" s="70"/>
      <c r="K36" s="190"/>
      <c r="L36" s="191">
        <v>0</v>
      </c>
    </row>
    <row r="37" spans="1:12" ht="12.75">
      <c r="A37" s="73" t="s">
        <v>122</v>
      </c>
      <c r="B37" s="38">
        <v>0</v>
      </c>
      <c r="C37" s="256">
        <v>1</v>
      </c>
      <c r="D37" s="256">
        <v>-12</v>
      </c>
      <c r="E37" s="255">
        <v>0</v>
      </c>
      <c r="F37" s="256">
        <v>0</v>
      </c>
      <c r="G37" s="254">
        <v>0</v>
      </c>
      <c r="H37" s="200">
        <v>-1</v>
      </c>
      <c r="I37" s="32">
        <v>12</v>
      </c>
      <c r="J37" s="70"/>
      <c r="K37" s="190"/>
      <c r="L37" s="191">
        <v>0</v>
      </c>
    </row>
    <row r="38" spans="1:12" ht="12.75">
      <c r="A38" s="80"/>
      <c r="B38" s="38"/>
      <c r="C38" s="256"/>
      <c r="D38" s="256"/>
      <c r="E38" s="255"/>
      <c r="F38" s="256"/>
      <c r="G38" s="254">
        <v>0</v>
      </c>
      <c r="H38" s="200"/>
      <c r="I38" s="32">
        <v>0</v>
      </c>
      <c r="J38" s="70"/>
      <c r="K38" s="190"/>
      <c r="L38" s="191">
        <v>0</v>
      </c>
    </row>
    <row r="39" spans="1:12" ht="12.75">
      <c r="A39" s="73" t="s">
        <v>123</v>
      </c>
      <c r="B39" s="38">
        <v>3566</v>
      </c>
      <c r="C39" s="256">
        <v>-22251</v>
      </c>
      <c r="D39" s="256">
        <v>-18456</v>
      </c>
      <c r="E39" s="255">
        <v>7548</v>
      </c>
      <c r="F39" s="256">
        <v>11775</v>
      </c>
      <c r="G39" s="254">
        <v>4227</v>
      </c>
      <c r="H39" s="200">
        <v>-1.638003901170351</v>
      </c>
      <c r="I39" s="32">
        <v>30231</v>
      </c>
      <c r="J39" s="70"/>
      <c r="K39" s="190">
        <v>0.032458929517753046</v>
      </c>
      <c r="L39" s="191">
        <v>245</v>
      </c>
    </row>
    <row r="40" spans="1:12" ht="12.75">
      <c r="A40" s="80"/>
      <c r="B40" s="42"/>
      <c r="C40" s="228"/>
      <c r="D40" s="228"/>
      <c r="E40" s="255"/>
      <c r="F40" s="228"/>
      <c r="G40" s="254">
        <v>0</v>
      </c>
      <c r="H40" s="200"/>
      <c r="I40" s="32">
        <v>0</v>
      </c>
      <c r="J40" s="70"/>
      <c r="K40" s="190"/>
      <c r="L40" s="191">
        <v>0</v>
      </c>
    </row>
    <row r="41" spans="1:12" ht="12.75">
      <c r="A41" s="73" t="s">
        <v>124</v>
      </c>
      <c r="B41" s="41">
        <v>0</v>
      </c>
      <c r="C41" s="254">
        <v>0</v>
      </c>
      <c r="D41" s="254">
        <v>0</v>
      </c>
      <c r="E41" s="255">
        <v>0</v>
      </c>
      <c r="F41" s="254">
        <v>0</v>
      </c>
      <c r="G41" s="254">
        <v>0</v>
      </c>
      <c r="H41" s="200"/>
      <c r="I41" s="32">
        <v>0</v>
      </c>
      <c r="J41" s="70"/>
      <c r="K41" s="190"/>
      <c r="L41" s="191">
        <v>0</v>
      </c>
    </row>
    <row r="42" spans="1:12" ht="12.75">
      <c r="A42" s="183" t="s">
        <v>167</v>
      </c>
      <c r="B42" s="184">
        <v>3566</v>
      </c>
      <c r="C42" s="258">
        <v>-22251</v>
      </c>
      <c r="D42" s="258">
        <v>-18456</v>
      </c>
      <c r="E42" s="225">
        <v>7548</v>
      </c>
      <c r="F42" s="258">
        <v>11775</v>
      </c>
      <c r="G42" s="269">
        <v>4227</v>
      </c>
      <c r="H42" s="201">
        <v>-1.638003901170351</v>
      </c>
      <c r="I42" s="192">
        <v>30231</v>
      </c>
      <c r="J42" s="111"/>
      <c r="K42" s="193">
        <v>0.032458929517753046</v>
      </c>
      <c r="L42" s="244">
        <v>245</v>
      </c>
    </row>
    <row r="43" spans="1:12" ht="12">
      <c r="A43" s="1"/>
      <c r="B43" s="22"/>
      <c r="C43" s="22"/>
      <c r="D43" s="46"/>
      <c r="E43" s="241"/>
      <c r="F43" s="22"/>
      <c r="G43" s="22"/>
      <c r="H43" s="22"/>
      <c r="K43" s="15"/>
      <c r="L43" s="16"/>
    </row>
    <row r="44" spans="2:8" ht="12">
      <c r="B44" s="22"/>
      <c r="C44" s="22"/>
      <c r="D44" s="22"/>
      <c r="E44" s="22"/>
      <c r="F44" s="22"/>
      <c r="G44" s="22"/>
      <c r="H44" s="22"/>
    </row>
    <row r="45" spans="2:8" ht="12">
      <c r="B45" s="22"/>
      <c r="C45" s="22"/>
      <c r="D45" s="22"/>
      <c r="E45" s="22"/>
      <c r="F45" s="22"/>
      <c r="G45" s="22"/>
      <c r="H45" s="22"/>
    </row>
    <row r="46" spans="2:8" ht="12">
      <c r="B46" s="22"/>
      <c r="C46" s="22"/>
      <c r="D46" s="22"/>
      <c r="E46" s="22"/>
      <c r="F46" s="22"/>
      <c r="G46" s="22"/>
      <c r="H46" s="22"/>
    </row>
    <row r="47" spans="2:8" ht="12">
      <c r="B47" s="22"/>
      <c r="C47" s="22"/>
      <c r="D47" s="22"/>
      <c r="E47" s="22"/>
      <c r="F47" s="22"/>
      <c r="G47" s="22"/>
      <c r="H47" s="22"/>
    </row>
  </sheetData>
  <sheetProtection/>
  <mergeCells count="3">
    <mergeCell ref="A1:L1"/>
    <mergeCell ref="A2:L2"/>
    <mergeCell ref="A3:L3"/>
  </mergeCells>
  <printOptions/>
  <pageMargins left="0.75" right="0.75" top="1" bottom="1" header="0.5" footer="0.5"/>
  <pageSetup fitToHeight="1" fitToWidth="1" horizontalDpi="600" verticalDpi="600" orientation="portrait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Financial Institutions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PCARROLL</dc:creator>
  <cp:keywords/>
  <dc:description/>
  <cp:lastModifiedBy>Carroll, Patrick@DBO</cp:lastModifiedBy>
  <cp:lastPrinted>2014-12-11T17:42:09Z</cp:lastPrinted>
  <dcterms:created xsi:type="dcterms:W3CDTF">2007-08-22T16:49:29Z</dcterms:created>
  <dcterms:modified xsi:type="dcterms:W3CDTF">2016-03-07T19:17:45Z</dcterms:modified>
  <cp:category/>
  <cp:version/>
  <cp:contentType/>
  <cp:contentStatus/>
</cp:coreProperties>
</file>