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915" activeTab="0"/>
  </bookViews>
  <sheets>
    <sheet name="Commercial Banks" sheetId="1" r:id="rId1"/>
    <sheet name="Industrial Banks" sheetId="2" r:id="rId2"/>
    <sheet name="Credit Unions" sheetId="3" r:id="rId3"/>
    <sheet name="Foreign Banks" sheetId="4" r:id="rId4"/>
    <sheet name="Trust Companies RC" sheetId="5" r:id="rId5"/>
    <sheet name="Trust Company - RI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b" localSheetId="2">#REF!</definedName>
    <definedName name="\b">#REF!</definedName>
    <definedName name="\c" localSheetId="2">#REF!</definedName>
    <definedName name="\c">#REF!</definedName>
    <definedName name="C_1_010" localSheetId="2">'[13]Master'!$D$6</definedName>
    <definedName name="C_1_010">'[5]Master'!$D$6</definedName>
    <definedName name="C_1_025B" localSheetId="2">'[15]Master'!$D$13</definedName>
    <definedName name="C_1_025B">'[7]Master'!$D$13</definedName>
    <definedName name="C_3_388" localSheetId="2">'[10]Master'!$F$31</definedName>
    <definedName name="C_3_388">'[1]Master'!$F$31</definedName>
    <definedName name="CC_010" localSheetId="2">'[13]Master'!$C$6</definedName>
    <definedName name="CC_010">'[5]Master'!$C$6</definedName>
    <definedName name="CC_025B" localSheetId="2">'[10]Master'!$C$13</definedName>
    <definedName name="CC_025B">'[1]Master'!$C$13</definedName>
    <definedName name="CC_115">'[8]Master'!$C$108</definedName>
    <definedName name="CC_131" localSheetId="2">'[11]Master'!$C$111</definedName>
    <definedName name="CC_131">'[2]Master'!$C$111</definedName>
    <definedName name="CC_230" localSheetId="2">'[10]Master'!$C$113</definedName>
    <definedName name="CC_230">'[1]Master'!$C$113</definedName>
    <definedName name="CC_300" localSheetId="2">'[14]Master'!$C$26</definedName>
    <definedName name="CC_300">'[6]Master'!$C$26</definedName>
    <definedName name="CC_310" localSheetId="2">'[11]Master'!$C$120</definedName>
    <definedName name="CC_310">'[2]Master'!$C$120</definedName>
    <definedName name="CC_340" localSheetId="2">'[11]Master'!$C$27</definedName>
    <definedName name="CC_340">'[2]Master'!$C$27</definedName>
    <definedName name="CC_380" localSheetId="2">'[10]Master'!$C$28</definedName>
    <definedName name="CC_380">'[1]Master'!$C$28</definedName>
    <definedName name="CC_550" localSheetId="2">'[15]Master'!$C$34</definedName>
    <definedName name="CC_550">'[7]Master'!$C$34</definedName>
    <definedName name="CC_551" localSheetId="2">'[15]Master'!$C$35</definedName>
    <definedName name="CC_551">'[7]Master'!$C$35</definedName>
    <definedName name="CC_661A" localSheetId="2">'[13]Master'!$C$157</definedName>
    <definedName name="CC_661A">'[5]Master'!$C$157</definedName>
    <definedName name="CC_719" localSheetId="2">'[10]Master'!$C$57</definedName>
    <definedName name="CC_719">'[1]Master'!$C$57</definedName>
    <definedName name="CC_798" localSheetId="2">'[10]Master'!$C$72</definedName>
    <definedName name="CC_798">'[1]Master'!$C$72</definedName>
    <definedName name="Data" localSheetId="2">'[12]Jun 2000 Data'!#REF!</definedName>
    <definedName name="Data">'[4]Jun 2000 Data'!#REF!</definedName>
    <definedName name="FiduciaryStatement" localSheetId="2">#REF!</definedName>
    <definedName name="FiduciaryStatement">#REF!</definedName>
    <definedName name="HTML1_1" localSheetId="4" hidden="1">"[TRST4Q96.XLS]Abstract!$A$1:$B$43"</definedName>
    <definedName name="HTML1_1" hidden="1">"'[profile.xls]1q97 - Tables'!$A$1:$E$48"</definedName>
    <definedName name="HTML1_10" hidden="1">""</definedName>
    <definedName name="HTML1_11" hidden="1">1</definedName>
    <definedName name="HTML1_12" localSheetId="4" hidden="1">"P:\STATS\trst4q96.htm"</definedName>
    <definedName name="HTML1_12" hidden="1">"P:\STATS\prof197.htm"</definedName>
    <definedName name="HTML1_2" hidden="1">1</definedName>
    <definedName name="HTML1_3" localSheetId="4" hidden="1">"4th Quarter 1996"</definedName>
    <definedName name="HTML1_3" hidden="1">"profile"</definedName>
    <definedName name="HTML1_4" localSheetId="4" hidden="1">"Trust Company Report of Condition"</definedName>
    <definedName name="HTML1_4" hidden="1">"Profile of State Chartered Banks 3/31/97 "</definedName>
    <definedName name="HTML1_5" localSheetId="4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4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hidden="1">1</definedName>
    <definedName name="_xlnm.Print_Area" localSheetId="0">'Commercial Banks'!$A$1:$E$43</definedName>
    <definedName name="_xlnm.Print_Area" localSheetId="2">'Credit Unions'!$A$1:$E$40</definedName>
    <definedName name="_xlnm.Print_Area" localSheetId="3">'Foreign Banks'!$A$1:$E$46</definedName>
    <definedName name="_xlnm.Print_Area" localSheetId="1">'Industrial Banks'!$A$1:$E$42</definedName>
    <definedName name="_xlnm.Print_Area" localSheetId="4">'Trust Companies RC'!$A$1:$E$45</definedName>
    <definedName name="_xlnm.Print_Area" localSheetId="5">'Trust Company - RI'!$A$1:$E$41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sharedStrings.xml><?xml version="1.0" encoding="utf-8"?>
<sst xmlns="http://schemas.openxmlformats.org/spreadsheetml/2006/main" count="212" uniqueCount="162">
  <si>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</si>
  <si>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</si>
  <si>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</si>
  <si>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</si>
  <si>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</si>
  <si>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</si>
  <si>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</si>
  <si>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</si>
  <si>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</si>
  <si>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Interest Earned</t>
  </si>
  <si>
    <t>Interest Expense</t>
  </si>
  <si>
    <t>Net Interest Income</t>
  </si>
  <si>
    <t>Noninterest Income</t>
  </si>
  <si>
    <t>Loan Loss Provision</t>
  </si>
  <si>
    <t>Noninterest Expense</t>
  </si>
  <si>
    <t>Net Income</t>
  </si>
  <si>
    <t>Return on Assets#</t>
  </si>
  <si>
    <t>Return on Equity#</t>
  </si>
  <si>
    <t>Net Interest Margin#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</si>
  <si>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</si>
  <si>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</si>
  <si>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</si>
  <si>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</si>
  <si>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</si>
  <si>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</si>
  <si>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</si>
  <si>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Change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</si>
  <si>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</si>
  <si>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</si>
  <si>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</si>
  <si>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</si>
  <si>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</si>
  <si>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</si>
  <si>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</si>
  <si>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</si>
  <si>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</si>
  <si>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</si>
  <si>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</si>
  <si>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</si>
  <si>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</si>
  <si>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</si>
  <si>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</si>
  <si>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</si>
  <si>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</si>
  <si>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</si>
  <si>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</si>
  <si>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</si>
  <si>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</si>
  <si>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</si>
  <si>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</si>
  <si>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</si>
  <si>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</si>
  <si>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</si>
  <si>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</si>
  <si>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</si>
  <si>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</si>
  <si>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</si>
  <si>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</si>
  <si>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</si>
  <si>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</si>
  <si>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</si>
  <si>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</si>
  <si>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</si>
  <si>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</si>
  <si>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</si>
  <si>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</si>
  <si>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</si>
  <si>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</si>
  <si>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</si>
  <si>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</si>
  <si>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</si>
  <si>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</si>
  <si>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PERIOD ENDING</t>
  </si>
  <si>
    <t>Number of Credit Unions</t>
  </si>
  <si>
    <t>Loans to Members</t>
  </si>
  <si>
    <t>Allowance for Loan Losses</t>
  </si>
  <si>
    <t>Members' Shares</t>
  </si>
  <si>
    <t>Members' Equity</t>
  </si>
  <si>
    <t>Total Delinquent Loans**</t>
  </si>
  <si>
    <t>Foreclosed and Repossessed Assets (1)</t>
  </si>
  <si>
    <t>Provision for Loan Losses</t>
  </si>
  <si>
    <t>Other Income</t>
  </si>
  <si>
    <t>Operating Expenses</t>
  </si>
  <si>
    <t>Return on Average Assets</t>
  </si>
  <si>
    <t>Net  Margin/Average Assets</t>
  </si>
  <si>
    <t>Capital/Assets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</si>
  <si>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</si>
  <si>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</si>
  <si>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</si>
  <si>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</si>
  <si>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</si>
  <si>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(1) prior to 3/31/04 this item was other real estate owned</t>
  </si>
  <si>
    <t>FOREIGN BANKS</t>
  </si>
  <si>
    <t>STATEMENT OF CONDITION</t>
  </si>
  <si>
    <t>(in thousands of dollars)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</si>
  <si>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</si>
  <si>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</si>
  <si>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</si>
  <si>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</si>
  <si>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</si>
  <si>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</si>
  <si>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</si>
  <si>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</si>
  <si>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</si>
  <si>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All Other Securities</t>
  </si>
  <si>
    <t>FF Sold - US Depository Institutions</t>
  </si>
  <si>
    <t>FF Sold - With others</t>
  </si>
  <si>
    <t>Securities purchased - US Depositary Institutions</t>
  </si>
  <si>
    <t>Securities purchased - with others</t>
  </si>
  <si>
    <t>Loans-Net Unearnd Inc</t>
  </si>
  <si>
    <t>Trading assets - US Treas and Agcy Securities</t>
  </si>
  <si>
    <t>Other trading assets</t>
  </si>
  <si>
    <t>Cust Liab-B/A U.S.</t>
  </si>
  <si>
    <t xml:space="preserve">Cust Liab-B/A Non-US </t>
  </si>
  <si>
    <t>Othr/Claim Nonrelated</t>
  </si>
  <si>
    <t>Tot Claims-Nonrelated</t>
  </si>
  <si>
    <t xml:space="preserve">Net D/F Related Banks </t>
  </si>
  <si>
    <t>Liabilities</t>
  </si>
  <si>
    <t>Total Deposits/Credit Balances</t>
  </si>
  <si>
    <t>FF Purch - with U.S. Depository Institutions</t>
  </si>
  <si>
    <t>FF Purch - with others</t>
  </si>
  <si>
    <t>Securities sold - with U.S. Dep Institutions</t>
  </si>
  <si>
    <t>Securities sold - with others</t>
  </si>
  <si>
    <t>Other Borrowed Money</t>
  </si>
  <si>
    <t>Liab B/A Outstanding</t>
  </si>
  <si>
    <t>Trading Liabilities</t>
  </si>
  <si>
    <t>Othr Liab-Nonrelated</t>
  </si>
  <si>
    <t>Total Liab-Nonrelated</t>
  </si>
  <si>
    <t>Net D/T - Related Bks</t>
  </si>
  <si>
    <t>Total Liabilities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</si>
  <si>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</si>
  <si>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</si>
  <si>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</si>
  <si>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</si>
  <si>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</si>
  <si>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</si>
  <si>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</si>
  <si>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</si>
  <si>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</si>
  <si>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</si>
  <si>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</si>
  <si>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</si>
  <si>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</si>
  <si>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</si>
  <si>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</si>
  <si>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</si>
  <si>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</si>
  <si>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</si>
  <si>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</si>
  <si>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</si>
  <si>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</si>
  <si>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</si>
  <si>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</si>
  <si>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</si>
  <si>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</si>
  <si>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</si>
  <si>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</si>
  <si>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INCOME</t>
  </si>
  <si>
    <t>Number of trust companies</t>
  </si>
  <si>
    <t>REPORT OF INCOME</t>
  </si>
  <si>
    <t>TRUST COMPANIES</t>
  </si>
  <si>
    <t>REPORT OF CONDITION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</si>
</sst>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(* #,##0.0_);_(* \(#,##0.0\);_(* &quot;-&quot;?_);_(@_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mm/dd/yy_)"/>
    <numFmt numFmtId="177" formatCode="#,##0.0_);\(#,##0.0\)"/>
    <numFmt numFmtId="178" formatCode="0.0%"/>
    <numFmt numFmtId="179" formatCode="_(* #,##0.000_);_(* \(#,##0.00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0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_);\(0\)"/>
    <numFmt numFmtId="194" formatCode="&quot;$&quot;#,##0"/>
    <numFmt numFmtId="195" formatCode="_(* #,##0.0000_);_(* \(#,##0.0000\);_(* &quot;-&quot;??_);_(@_)"/>
    <numFmt numFmtId="196" formatCode="_(* #,##0.00000_);_(* \(#,##0.00000\);_(* &quot;-&quot;??_);_(@_)"/>
    <numFmt numFmtId="197" formatCode="0.0E+00"/>
    <numFmt numFmtId="198" formatCode="0E+00"/>
    <numFmt numFmtId="199" formatCode="&quot;$&quot;#,##0.0"/>
    <numFmt numFmtId="200" formatCode="&quot;$&quot;#,##0.00"/>
    <numFmt numFmtId="201" formatCode="hh:mm_)"/>
    <numFmt numFmtId="202" formatCode="#,##0.000_);\(#,##0.000\)"/>
    <numFmt numFmtId="203" formatCode="0.00_);\(0.00\)"/>
    <numFmt numFmtId="204" formatCode=";;;"/>
    <numFmt numFmtId="205" formatCode="mm/dd/yy"/>
    <numFmt numFmtId="206" formatCode="0.0_);\(0.0\)"/>
    <numFmt numFmtId="207" formatCode="_(* #,##0.00_);_(* \(#,##0.00\);_(* &quot;-&quot;?_);_(@_)"/>
    <numFmt numFmtId="208" formatCode="#,##0.000_);[Red]\(#,##0.000\)"/>
    <numFmt numFmtId="209" formatCode="#,##0.0_);[Red]\(#,##0.0\)"/>
    <numFmt numFmtId="210" formatCode="m/d/yy"/>
    <numFmt numFmtId="211" formatCode="[$-409]dddd\ :\ mmmm\ dd\,\ yyyy"/>
    <numFmt numFmtId="212" formatCode="[$-409]hh:mm:ss\ AM/PM"/>
    <numFmt numFmtId="213" formatCode="00000"/>
    <numFmt numFmtId="214" formatCode="#,##0_ ;[Red]\-#,##0\ "/>
    <numFmt numFmtId="215" formatCode="0.00_ ;[Red]\-0.00\ "/>
    <numFmt numFmtId="216" formatCode="_ * #,##0.0_ ;_ * \-#,##0.0_ ;_ * &quot;-&quot;?_ ;_ @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00_ ;_ * \-#,##0.000_ ;_ * &quot;-&quot;???_ ;_ @_ "/>
    <numFmt numFmtId="222" formatCode="m/d"/>
    <numFmt numFmtId="223" formatCode="0;[Red]0"/>
    <numFmt numFmtId="224" formatCode="0_ ;[Red]\-0\ "/>
    <numFmt numFmtId="225" formatCode="mmm\-yyyy"/>
    <numFmt numFmtId="226" formatCode="#,##0.000000_ ;\-#,##0.000000\ "/>
    <numFmt numFmtId="227" formatCode="mm/dd/yy;@"/>
  </numFmts>
  <fonts count="14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Helv"/>
      <family val="0"/>
    </font>
    <font>
      <b/>
      <sz val="9"/>
      <name val="Times New Roman"/>
      <family val="1"/>
    </font>
    <font>
      <sz val="9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3" fontId="1" fillId="0" borderId="0" xfId="15" applyFont="1" applyAlignment="1" applyProtection="1">
      <alignment/>
      <protection hidden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>
      <alignment/>
    </xf>
    <xf numFmtId="43" fontId="1" fillId="0" borderId="0" xfId="15" applyNumberFormat="1" applyFont="1" applyBorder="1" applyAlignment="1" applyProtection="1">
      <alignment/>
      <protection/>
    </xf>
    <xf numFmtId="43" fontId="1" fillId="0" borderId="0" xfId="15" applyNumberFormat="1" applyFont="1" applyAlignment="1">
      <alignment horizontal="right"/>
    </xf>
    <xf numFmtId="166" fontId="1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9" fontId="1" fillId="0" borderId="0" xfId="22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76" fontId="0" fillId="0" borderId="0" xfId="0" applyNumberFormat="1" applyAlignment="1" applyProtection="1">
      <alignment horizontal="centerContinuous"/>
      <protection/>
    </xf>
    <xf numFmtId="18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1" xfId="0" applyFont="1" applyBorder="1" applyAlignment="1" applyProtection="1">
      <alignment horizontal="left"/>
      <protection/>
    </xf>
    <xf numFmtId="187" fontId="0" fillId="0" borderId="0" xfId="22" applyNumberForma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226" fontId="0" fillId="0" borderId="0" xfId="0" applyNumberFormat="1" applyAlignment="1">
      <alignment/>
    </xf>
    <xf numFmtId="187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18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15" applyNumberFormat="1" applyFont="1" applyFill="1" applyAlignment="1">
      <alignment/>
    </xf>
    <xf numFmtId="43" fontId="1" fillId="0" borderId="0" xfId="15" applyNumberFormat="1" applyFont="1" applyFill="1" applyAlignment="1">
      <alignment/>
    </xf>
    <xf numFmtId="178" fontId="0" fillId="0" borderId="0" xfId="0" applyNumberFormat="1" applyAlignment="1">
      <alignment/>
    </xf>
    <xf numFmtId="178" fontId="1" fillId="0" borderId="0" xfId="22" applyNumberFormat="1" applyFont="1" applyAlignment="1">
      <alignment/>
    </xf>
    <xf numFmtId="178" fontId="1" fillId="0" borderId="0" xfId="22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Alignment="1" applyProtection="1">
      <alignment horizontal="center"/>
      <protection/>
    </xf>
    <xf numFmtId="19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178" fontId="1" fillId="0" borderId="0" xfId="22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0" fontId="1" fillId="0" borderId="0" xfId="15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5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 locked="0"/>
    </xf>
    <xf numFmtId="178" fontId="1" fillId="0" borderId="0" xfId="22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 quotePrefix="1">
      <alignment horizontal="left"/>
      <protection/>
    </xf>
    <xf numFmtId="3" fontId="1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99" fontId="1" fillId="0" borderId="0" xfId="0" applyNumberFormat="1" applyFont="1" applyBorder="1" applyAlignment="1" applyProtection="1">
      <alignment/>
      <protection/>
    </xf>
    <xf numFmtId="194" fontId="1" fillId="0" borderId="0" xfId="0" applyNumberFormat="1" applyFont="1" applyBorder="1" applyAlignment="1" applyProtection="1">
      <alignment/>
      <protection locked="0"/>
    </xf>
    <xf numFmtId="194" fontId="1" fillId="0" borderId="0" xfId="0" applyNumberFormat="1" applyFont="1" applyBorder="1" applyAlignment="1" applyProtection="1">
      <alignment/>
      <protection/>
    </xf>
    <xf numFmtId="199" fontId="1" fillId="0" borderId="0" xfId="15" applyNumberFormat="1" applyFont="1" applyAlignment="1">
      <alignment/>
    </xf>
    <xf numFmtId="3" fontId="9" fillId="0" borderId="0" xfId="21" applyNumberFormat="1" applyFont="1" applyAlignment="1">
      <alignment horizontal="centerContinuous"/>
      <protection/>
    </xf>
    <xf numFmtId="164" fontId="1" fillId="0" borderId="0" xfId="0" applyNumberFormat="1" applyFont="1" applyAlignment="1">
      <alignment horizontal="centerContinuous"/>
    </xf>
    <xf numFmtId="3" fontId="9" fillId="0" borderId="0" xfId="21" applyNumberFormat="1" applyFont="1" applyAlignment="1">
      <alignment horizontal="center"/>
      <protection/>
    </xf>
    <xf numFmtId="164" fontId="1" fillId="0" borderId="0" xfId="0" applyNumberFormat="1" applyFont="1" applyAlignment="1">
      <alignment/>
    </xf>
    <xf numFmtId="0" fontId="9" fillId="0" borderId="0" xfId="21" applyFont="1" applyAlignment="1">
      <alignment horizontal="center"/>
      <protection/>
    </xf>
    <xf numFmtId="166" fontId="1" fillId="0" borderId="0" xfId="21" applyNumberFormat="1" applyFont="1" applyAlignment="1">
      <alignment horizontal="center"/>
      <protection/>
    </xf>
    <xf numFmtId="166" fontId="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10" fontId="1" fillId="0" borderId="0" xfId="22" applyNumberFormat="1" applyFont="1" applyAlignment="1">
      <alignment/>
    </xf>
    <xf numFmtId="0" fontId="9" fillId="0" borderId="0" xfId="0" applyFont="1" applyAlignment="1">
      <alignment/>
    </xf>
    <xf numFmtId="194" fontId="1" fillId="0" borderId="0" xfId="0" applyNumberFormat="1" applyFont="1" applyAlignment="1">
      <alignment/>
    </xf>
    <xf numFmtId="3" fontId="7" fillId="0" borderId="0" xfId="21" applyNumberFormat="1" applyFont="1" applyAlignment="1">
      <alignment horizontal="centerContinuous"/>
      <protection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 wrapText="1"/>
      <protection/>
    </xf>
    <xf numFmtId="0" fontId="8" fillId="0" borderId="0" xfId="0" applyFont="1" applyAlignment="1">
      <alignment horizontal="centerContinuous" wrapText="1"/>
    </xf>
    <xf numFmtId="177" fontId="1" fillId="0" borderId="0" xfId="0" applyNumberFormat="1" applyFont="1" applyAlignment="1" applyProtection="1">
      <alignment/>
      <protection/>
    </xf>
    <xf numFmtId="177" fontId="1" fillId="0" borderId="0" xfId="22" applyNumberFormat="1" applyFont="1" applyBorder="1" applyAlignment="1" applyProtection="1">
      <alignment/>
      <protection locked="0"/>
    </xf>
    <xf numFmtId="166" fontId="1" fillId="0" borderId="0" xfId="0" applyNumberFormat="1" applyFont="1" applyAlignment="1">
      <alignment horizontal="centerContinuous"/>
    </xf>
    <xf numFmtId="14" fontId="13" fillId="0" borderId="0" xfId="0" applyNumberFormat="1" applyFont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/>
      <protection locked="0"/>
    </xf>
    <xf numFmtId="177" fontId="1" fillId="0" borderId="0" xfId="0" applyNumberFormat="1" applyFont="1" applyBorder="1" applyAlignment="1" applyProtection="1">
      <alignment/>
      <protection/>
    </xf>
    <xf numFmtId="177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ign Bank Report of Condition Dec 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0-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2MM%20to%20$10M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10MM%20to%20$50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Report\AR%20St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UST\Trust%20Company%20Report%20of%20Income%202000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2MM%20to%20$1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10MM%20to%20$50M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ARROLL\LOCALS~1\Temp\CBS162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\AR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08">
          <cell r="C108">
            <v>943252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C9" sqref="C9"/>
    </sheetView>
  </sheetViews>
  <sheetFormatPr defaultColWidth="9.140625" defaultRowHeight="12.75"/>
  <cols>
    <col min="1" max="1" width="44.8515625" style="30" bestFit="1" customWidth="1"/>
    <col min="2" max="3" width="9.8515625" style="30" bestFit="1" customWidth="1"/>
    <col min="4" max="16384" width="9.140625" style="30" customWidth="1"/>
  </cols>
  <sheetData>
    <row r="1" spans="1:5" ht="15">
      <c r="A1" s="122" t="s">
        <v>35</v>
      </c>
      <c r="B1" s="122"/>
      <c r="C1" s="122"/>
      <c r="D1" s="122"/>
      <c r="E1" s="122"/>
    </row>
    <row r="2" spans="1:5" ht="12">
      <c r="A2" s="123" t="s">
        <v>34</v>
      </c>
      <c r="B2" s="123"/>
      <c r="C2" s="123"/>
      <c r="D2" s="123"/>
      <c r="E2" s="123"/>
    </row>
    <row r="4" spans="4:5" ht="12">
      <c r="D4" s="32" t="s">
        <v>26</v>
      </c>
      <c r="E4" s="32"/>
    </row>
    <row r="5" spans="2:5" ht="12">
      <c r="B5" s="63">
        <v>38990</v>
      </c>
      <c r="C5" s="63">
        <v>39355</v>
      </c>
      <c r="D5" s="31" t="s">
        <v>27</v>
      </c>
      <c r="E5" s="31" t="s">
        <v>28</v>
      </c>
    </row>
    <row r="6" spans="2:3" ht="12">
      <c r="B6" s="1"/>
      <c r="C6" s="1"/>
    </row>
    <row r="7" spans="1:5" ht="12">
      <c r="A7" s="9" t="s">
        <v>0</v>
      </c>
      <c r="B7" s="2">
        <v>192</v>
      </c>
      <c r="C7" s="2">
        <v>207</v>
      </c>
      <c r="D7" s="58">
        <f>(C7-B7)/B7</f>
        <v>0.078125</v>
      </c>
      <c r="E7" s="68">
        <f>C7-B7</f>
        <v>15</v>
      </c>
    </row>
    <row r="8" spans="1:5" ht="12">
      <c r="A8" s="10"/>
      <c r="B8" s="1"/>
      <c r="C8" s="1"/>
      <c r="D8" s="58"/>
      <c r="E8" s="68"/>
    </row>
    <row r="9" spans="1:5" ht="12">
      <c r="A9" s="9" t="s">
        <v>1</v>
      </c>
      <c r="B9" s="62">
        <v>141784.053</v>
      </c>
      <c r="C9" s="62">
        <v>154344.497</v>
      </c>
      <c r="D9" s="58">
        <f aca="true" t="shared" si="0" ref="D9:D43">(C9-B9)/B9</f>
        <v>0.08858855233881618</v>
      </c>
      <c r="E9" s="115">
        <f>C9-B9</f>
        <v>12560.443999999989</v>
      </c>
    </row>
    <row r="10" spans="1:5" ht="12">
      <c r="A10" s="10" t="s">
        <v>2</v>
      </c>
      <c r="B10" s="3">
        <v>1664.7</v>
      </c>
      <c r="C10" s="3">
        <v>1779.279</v>
      </c>
      <c r="D10" s="58">
        <f t="shared" si="0"/>
        <v>0.06882861776896736</v>
      </c>
      <c r="E10" s="115">
        <f aca="true" t="shared" si="1" ref="E10:E43">C10-B10</f>
        <v>114.57899999999995</v>
      </c>
    </row>
    <row r="11" spans="1:5" ht="12">
      <c r="A11" s="9"/>
      <c r="B11" s="3"/>
      <c r="C11" s="3"/>
      <c r="D11" s="58"/>
      <c r="E11" s="115"/>
    </row>
    <row r="12" spans="1:5" ht="12">
      <c r="A12" s="9" t="s">
        <v>3</v>
      </c>
      <c r="B12" s="3">
        <v>203583.514</v>
      </c>
      <c r="C12" s="3">
        <v>217288.921</v>
      </c>
      <c r="D12" s="58">
        <f t="shared" si="0"/>
        <v>0.06732080968010017</v>
      </c>
      <c r="E12" s="115">
        <f t="shared" si="1"/>
        <v>13705.407000000007</v>
      </c>
    </row>
    <row r="13" spans="1:5" ht="12">
      <c r="A13" s="10"/>
      <c r="B13" s="3"/>
      <c r="C13" s="3"/>
      <c r="D13" s="58"/>
      <c r="E13" s="115"/>
    </row>
    <row r="14" spans="1:5" ht="12">
      <c r="A14" s="9" t="s">
        <v>4</v>
      </c>
      <c r="B14" s="3">
        <v>148359.518</v>
      </c>
      <c r="C14" s="3">
        <v>153151.76</v>
      </c>
      <c r="D14" s="58">
        <f t="shared" si="0"/>
        <v>0.03230154738033052</v>
      </c>
      <c r="E14" s="115">
        <f t="shared" si="1"/>
        <v>4792.241999999998</v>
      </c>
    </row>
    <row r="15" spans="1:5" ht="12">
      <c r="A15" s="9" t="s">
        <v>5</v>
      </c>
      <c r="B15" s="3">
        <v>25470.449</v>
      </c>
      <c r="C15" s="3">
        <v>27709.492</v>
      </c>
      <c r="D15" s="58">
        <f t="shared" si="0"/>
        <v>0.08790748054735893</v>
      </c>
      <c r="E15" s="115">
        <f t="shared" si="1"/>
        <v>2239.042999999998</v>
      </c>
    </row>
    <row r="16" spans="1:5" ht="12">
      <c r="A16" s="9"/>
      <c r="B16" s="4"/>
      <c r="C16" s="4"/>
      <c r="D16" s="58"/>
      <c r="E16" s="115"/>
    </row>
    <row r="17" spans="1:5" ht="12">
      <c r="A17" s="10" t="s">
        <v>6</v>
      </c>
      <c r="B17" s="4">
        <v>651.926</v>
      </c>
      <c r="C17" s="4">
        <v>1043.834</v>
      </c>
      <c r="D17" s="58">
        <f t="shared" si="0"/>
        <v>0.6011541187189957</v>
      </c>
      <c r="E17" s="115">
        <f t="shared" si="1"/>
        <v>391.908</v>
      </c>
    </row>
    <row r="18" spans="1:5" ht="12">
      <c r="A18" s="9" t="s">
        <v>7</v>
      </c>
      <c r="B18" s="4">
        <v>1290.153</v>
      </c>
      <c r="C18" s="4">
        <v>2095.551</v>
      </c>
      <c r="D18" s="58">
        <f t="shared" si="0"/>
        <v>0.624265494092561</v>
      </c>
      <c r="E18" s="115">
        <f t="shared" si="1"/>
        <v>805.3979999999999</v>
      </c>
    </row>
    <row r="19" spans="1:5" ht="12">
      <c r="A19" s="9" t="s">
        <v>8</v>
      </c>
      <c r="B19" s="4">
        <v>46.987</v>
      </c>
      <c r="C19" s="4">
        <v>60.183</v>
      </c>
      <c r="D19" s="58">
        <f t="shared" si="0"/>
        <v>0.28084363760188985</v>
      </c>
      <c r="E19" s="115">
        <f t="shared" si="1"/>
        <v>13.195999999999998</v>
      </c>
    </row>
    <row r="20" spans="1:5" ht="12">
      <c r="A20" s="9"/>
      <c r="B20" s="4"/>
      <c r="C20" s="4"/>
      <c r="D20" s="58"/>
      <c r="E20" s="115"/>
    </row>
    <row r="21" spans="1:5" ht="12">
      <c r="A21" s="10" t="s">
        <v>9</v>
      </c>
      <c r="B21" s="4">
        <v>9084.935</v>
      </c>
      <c r="C21" s="4">
        <v>10141.065</v>
      </c>
      <c r="D21" s="58">
        <f t="shared" si="0"/>
        <v>0.11625069414365662</v>
      </c>
      <c r="E21" s="115">
        <f t="shared" si="1"/>
        <v>1056.130000000001</v>
      </c>
    </row>
    <row r="22" spans="1:5" ht="12">
      <c r="A22" s="9" t="s">
        <v>10</v>
      </c>
      <c r="B22" s="4">
        <v>3292.119</v>
      </c>
      <c r="C22" s="4">
        <v>4283.259</v>
      </c>
      <c r="D22" s="58">
        <f t="shared" si="0"/>
        <v>0.30106445119389663</v>
      </c>
      <c r="E22" s="115">
        <f t="shared" si="1"/>
        <v>991.1399999999999</v>
      </c>
    </row>
    <row r="23" spans="1:5" ht="12">
      <c r="A23" s="9" t="s">
        <v>11</v>
      </c>
      <c r="B23" s="4">
        <v>5792.815999999999</v>
      </c>
      <c r="C23" s="4">
        <v>5857.8060000000005</v>
      </c>
      <c r="D23" s="58">
        <f t="shared" si="0"/>
        <v>0.011219068584260507</v>
      </c>
      <c r="E23" s="115">
        <f t="shared" si="1"/>
        <v>64.9900000000016</v>
      </c>
    </row>
    <row r="24" spans="1:5" ht="12">
      <c r="A24" s="9"/>
      <c r="B24" s="4"/>
      <c r="C24" s="4"/>
      <c r="D24" s="58"/>
      <c r="E24" s="115"/>
    </row>
    <row r="25" spans="1:5" ht="12">
      <c r="A25" s="10" t="s">
        <v>12</v>
      </c>
      <c r="B25" s="4">
        <v>1361.157</v>
      </c>
      <c r="C25" s="4">
        <v>1619.212</v>
      </c>
      <c r="D25" s="58">
        <f t="shared" si="0"/>
        <v>0.1895850368473292</v>
      </c>
      <c r="E25" s="115">
        <f t="shared" si="1"/>
        <v>258.05500000000006</v>
      </c>
    </row>
    <row r="26" spans="1:5" ht="12">
      <c r="A26" s="9" t="s">
        <v>13</v>
      </c>
      <c r="B26" s="4">
        <v>167.591</v>
      </c>
      <c r="C26" s="4">
        <v>285.011</v>
      </c>
      <c r="D26" s="58">
        <f t="shared" si="0"/>
        <v>0.7006342822705277</v>
      </c>
      <c r="E26" s="115">
        <f t="shared" si="1"/>
        <v>117.42000000000002</v>
      </c>
    </row>
    <row r="27" spans="1:5" ht="12">
      <c r="A27" s="10" t="s">
        <v>14</v>
      </c>
      <c r="B27" s="4">
        <v>3809.231</v>
      </c>
      <c r="C27" s="4">
        <v>4076.381</v>
      </c>
      <c r="D27" s="58">
        <f t="shared" si="0"/>
        <v>0.07013226554126006</v>
      </c>
      <c r="E27" s="115">
        <f t="shared" si="1"/>
        <v>267.14999999999964</v>
      </c>
    </row>
    <row r="28" spans="1:5" ht="12">
      <c r="A28" s="9"/>
      <c r="B28" s="1"/>
      <c r="C28" s="1"/>
      <c r="D28" s="58"/>
      <c r="E28" s="115"/>
    </row>
    <row r="29" spans="1:5" ht="12">
      <c r="A29" s="9" t="s">
        <v>15</v>
      </c>
      <c r="B29" s="5">
        <v>1998.815</v>
      </c>
      <c r="C29" s="5">
        <v>1974.559</v>
      </c>
      <c r="D29" s="58">
        <f t="shared" si="0"/>
        <v>-0.012135190100134372</v>
      </c>
      <c r="E29" s="115">
        <f t="shared" si="1"/>
        <v>-24.256000000000085</v>
      </c>
    </row>
    <row r="30" spans="1:5" ht="12">
      <c r="A30" s="9"/>
      <c r="B30" s="6"/>
      <c r="C30" s="6"/>
      <c r="D30" s="58"/>
      <c r="E30" s="115"/>
    </row>
    <row r="31" spans="1:5" ht="12">
      <c r="A31" s="10" t="s">
        <v>16</v>
      </c>
      <c r="B31" s="6">
        <v>1.309742207318418</v>
      </c>
      <c r="C31" s="6">
        <v>1.2122393051047458</v>
      </c>
      <c r="D31" s="58">
        <f t="shared" si="0"/>
        <v>-0.07444434612312054</v>
      </c>
      <c r="E31" s="115">
        <f t="shared" si="1"/>
        <v>-0.0975029022136722</v>
      </c>
    </row>
    <row r="32" spans="1:5" ht="12">
      <c r="A32" s="9" t="s">
        <v>17</v>
      </c>
      <c r="B32" s="6">
        <v>10.46867768212488</v>
      </c>
      <c r="C32" s="6">
        <v>9.505990604230492</v>
      </c>
      <c r="D32" s="58">
        <f t="shared" si="0"/>
        <v>-0.09195880388391012</v>
      </c>
      <c r="E32" s="115">
        <f t="shared" si="1"/>
        <v>-0.9626870778943886</v>
      </c>
    </row>
    <row r="33" spans="1:5" ht="12">
      <c r="A33" s="9" t="s">
        <v>18</v>
      </c>
      <c r="B33" s="6">
        <v>3.795796816828694</v>
      </c>
      <c r="C33" s="6">
        <v>3.596277789054878</v>
      </c>
      <c r="D33" s="58">
        <f t="shared" si="0"/>
        <v>-0.0525631474501604</v>
      </c>
      <c r="E33" s="115">
        <f t="shared" si="1"/>
        <v>-0.19951902777381614</v>
      </c>
    </row>
    <row r="34" spans="1:5" ht="12">
      <c r="A34" s="9"/>
      <c r="B34" s="7"/>
      <c r="C34" s="7"/>
      <c r="D34" s="58"/>
      <c r="E34" s="115"/>
    </row>
    <row r="35" spans="1:5" ht="12">
      <c r="A35" s="9" t="s">
        <v>19</v>
      </c>
      <c r="B35" s="1">
        <v>95.56788463009161</v>
      </c>
      <c r="C35" s="1">
        <v>100.7787941842784</v>
      </c>
      <c r="D35" s="58">
        <f t="shared" si="0"/>
        <v>0.05452573920994812</v>
      </c>
      <c r="E35" s="115">
        <f t="shared" si="1"/>
        <v>5.2109095541867845</v>
      </c>
    </row>
    <row r="36" spans="1:5" ht="12">
      <c r="A36" s="10" t="s">
        <v>20</v>
      </c>
      <c r="B36" s="1">
        <v>69.64417217005106</v>
      </c>
      <c r="C36" s="1">
        <v>71.0319220555198</v>
      </c>
      <c r="D36" s="58">
        <f t="shared" si="0"/>
        <v>0.019926288765128107</v>
      </c>
      <c r="E36" s="115">
        <f t="shared" si="1"/>
        <v>1.387749885468736</v>
      </c>
    </row>
    <row r="37" spans="1:5" ht="12">
      <c r="A37" s="9" t="s">
        <v>21</v>
      </c>
      <c r="B37" s="1">
        <v>1.1741094747799317</v>
      </c>
      <c r="C37" s="1">
        <v>1.1527971742329108</v>
      </c>
      <c r="D37" s="58">
        <f t="shared" si="0"/>
        <v>-0.018151885326549707</v>
      </c>
      <c r="E37" s="115">
        <f t="shared" si="1"/>
        <v>-0.021312300547020824</v>
      </c>
    </row>
    <row r="38" spans="1:5" ht="12">
      <c r="A38" s="9" t="s">
        <v>22</v>
      </c>
      <c r="B38" s="1">
        <v>12.511056764645492</v>
      </c>
      <c r="C38" s="1">
        <v>12.752372220579069</v>
      </c>
      <c r="D38" s="58">
        <f t="shared" si="0"/>
        <v>0.019288175289516808</v>
      </c>
      <c r="E38" s="115">
        <f t="shared" si="1"/>
        <v>0.24131545593357728</v>
      </c>
    </row>
    <row r="39" spans="1:5" ht="12">
      <c r="A39" s="10"/>
      <c r="B39" s="1"/>
      <c r="C39" s="1"/>
      <c r="D39" s="58"/>
      <c r="E39" s="115"/>
    </row>
    <row r="40" spans="1:5" ht="12">
      <c r="A40" s="9" t="s">
        <v>23</v>
      </c>
      <c r="B40" s="1">
        <v>0.4598020625069873</v>
      </c>
      <c r="C40" s="1">
        <v>0.6763014038654064</v>
      </c>
      <c r="D40" s="58">
        <f t="shared" si="0"/>
        <v>0.4708533497609726</v>
      </c>
      <c r="E40" s="115">
        <f t="shared" si="1"/>
        <v>0.21649934135841908</v>
      </c>
    </row>
    <row r="41" spans="1:5" ht="12">
      <c r="A41" s="11" t="s">
        <v>24</v>
      </c>
      <c r="B41" s="8">
        <v>0.9099422485827796</v>
      </c>
      <c r="C41" s="8">
        <v>1.3577102136657324</v>
      </c>
      <c r="D41" s="58">
        <f t="shared" si="0"/>
        <v>0.4920839380524909</v>
      </c>
      <c r="E41" s="115">
        <f t="shared" si="1"/>
        <v>0.4477679650829528</v>
      </c>
    </row>
    <row r="42" spans="1:5" ht="12">
      <c r="A42" s="12"/>
      <c r="B42" s="1"/>
      <c r="C42" s="1"/>
      <c r="D42" s="58"/>
      <c r="E42" s="115"/>
    </row>
    <row r="43" spans="1:5" ht="12">
      <c r="A43" s="9" t="s">
        <v>25</v>
      </c>
      <c r="B43" s="1">
        <v>255.3510674524409</v>
      </c>
      <c r="C43" s="1">
        <v>170.4561261656547</v>
      </c>
      <c r="D43" s="58">
        <f t="shared" si="0"/>
        <v>-0.3324636240363392</v>
      </c>
      <c r="E43" s="115">
        <f t="shared" si="1"/>
        <v>-84.8949412867862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7">
      <selection activeCell="A12" sqref="A12"/>
    </sheetView>
  </sheetViews>
  <sheetFormatPr defaultColWidth="9.140625" defaultRowHeight="12.75"/>
  <cols>
    <col min="1" max="1" width="42.140625" style="0" bestFit="1" customWidth="1"/>
    <col min="2" max="3" width="9.8515625" style="0" bestFit="1" customWidth="1"/>
    <col min="5" max="5" width="9.8515625" style="0" bestFit="1" customWidth="1"/>
  </cols>
  <sheetData>
    <row r="1" spans="1:5" ht="15.75">
      <c r="A1" s="124" t="s">
        <v>33</v>
      </c>
      <c r="B1" s="125"/>
      <c r="C1" s="125"/>
      <c r="D1" s="125"/>
      <c r="E1" s="125"/>
    </row>
    <row r="2" spans="1:5" ht="12.75">
      <c r="A2" s="126" t="s">
        <v>34</v>
      </c>
      <c r="B2" s="126"/>
      <c r="C2" s="126"/>
      <c r="D2" s="126"/>
      <c r="E2" s="126"/>
    </row>
    <row r="4" spans="1:5" ht="12.75">
      <c r="A4" s="14" t="s">
        <v>29</v>
      </c>
      <c r="B4" s="24">
        <v>38990</v>
      </c>
      <c r="C4" s="24">
        <v>39355</v>
      </c>
      <c r="D4" s="26" t="s">
        <v>26</v>
      </c>
      <c r="E4" s="26"/>
    </row>
    <row r="5" spans="1:5" ht="15.75">
      <c r="A5" s="15"/>
      <c r="D5" s="13" t="s">
        <v>27</v>
      </c>
      <c r="E5" s="13" t="s">
        <v>28</v>
      </c>
    </row>
    <row r="6" spans="1:5" ht="12.75">
      <c r="A6" s="16" t="s">
        <v>30</v>
      </c>
      <c r="B6" s="10">
        <v>15</v>
      </c>
      <c r="C6" s="10">
        <v>13</v>
      </c>
      <c r="D6" s="57">
        <f>(C6-B6)/B6</f>
        <v>-0.13333333333333333</v>
      </c>
      <c r="E6" s="25">
        <f>C6-B6</f>
        <v>-2</v>
      </c>
    </row>
    <row r="7" spans="1:4" ht="12.75">
      <c r="A7" s="10"/>
      <c r="D7" s="56"/>
    </row>
    <row r="8" spans="1:5" ht="12.75">
      <c r="A8" s="9" t="s">
        <v>1</v>
      </c>
      <c r="B8" s="18">
        <v>15658.575</v>
      </c>
      <c r="C8" s="18">
        <v>8086.652</v>
      </c>
      <c r="D8" s="57">
        <f aca="true" t="shared" si="0" ref="D8:D42">(C8-B8)/B8</f>
        <v>-0.48356398969893494</v>
      </c>
      <c r="E8" s="18">
        <f>C8-B8</f>
        <v>-7571.923000000001</v>
      </c>
    </row>
    <row r="9" spans="1:5" ht="12.75">
      <c r="A9" s="10" t="s">
        <v>2</v>
      </c>
      <c r="B9" s="18">
        <v>288.376</v>
      </c>
      <c r="C9" s="18">
        <v>116.475</v>
      </c>
      <c r="D9" s="57">
        <f t="shared" si="0"/>
        <v>-0.596100230254945</v>
      </c>
      <c r="E9" s="18">
        <f aca="true" t="shared" si="1" ref="E9:E42">C9-B9</f>
        <v>-171.90099999999998</v>
      </c>
    </row>
    <row r="10" spans="1:5" ht="12.75">
      <c r="A10" s="9"/>
      <c r="B10" s="18"/>
      <c r="C10" s="18"/>
      <c r="D10" s="57"/>
      <c r="E10" s="18">
        <f t="shared" si="1"/>
        <v>0</v>
      </c>
    </row>
    <row r="11" spans="1:5" ht="12.75">
      <c r="A11" s="9" t="s">
        <v>3</v>
      </c>
      <c r="B11" s="18">
        <v>17665.726</v>
      </c>
      <c r="C11" s="18">
        <v>13162.235</v>
      </c>
      <c r="D11" s="57">
        <f t="shared" si="0"/>
        <v>-0.2549281586276159</v>
      </c>
      <c r="E11" s="18">
        <f t="shared" si="1"/>
        <v>-4503.490999999998</v>
      </c>
    </row>
    <row r="12" spans="1:5" ht="12.75">
      <c r="A12" s="10"/>
      <c r="B12" s="18"/>
      <c r="C12" s="18"/>
      <c r="D12" s="57"/>
      <c r="E12" s="18">
        <f t="shared" si="1"/>
        <v>0</v>
      </c>
    </row>
    <row r="13" spans="1:5" ht="12.75">
      <c r="A13" s="9" t="s">
        <v>4</v>
      </c>
      <c r="B13" s="18">
        <v>13519.629</v>
      </c>
      <c r="C13" s="18">
        <v>11354.837</v>
      </c>
      <c r="D13" s="57">
        <f t="shared" si="0"/>
        <v>-0.16012214536360436</v>
      </c>
      <c r="E13" s="18">
        <f t="shared" si="1"/>
        <v>-2164.7920000000013</v>
      </c>
    </row>
    <row r="14" spans="1:5" ht="12.75">
      <c r="A14" s="9" t="s">
        <v>5</v>
      </c>
      <c r="B14" s="18">
        <v>2152.078</v>
      </c>
      <c r="C14" s="18">
        <v>1060.652</v>
      </c>
      <c r="D14" s="57">
        <f t="shared" si="0"/>
        <v>-0.5071498337885523</v>
      </c>
      <c r="E14" s="18">
        <f t="shared" si="1"/>
        <v>-1091.426</v>
      </c>
    </row>
    <row r="15" spans="1:5" ht="12.75">
      <c r="A15" s="9"/>
      <c r="B15" s="18"/>
      <c r="C15" s="18"/>
      <c r="D15" s="57"/>
      <c r="E15" s="18">
        <f t="shared" si="1"/>
        <v>0</v>
      </c>
    </row>
    <row r="16" spans="1:5" ht="12.75">
      <c r="A16" s="10" t="s">
        <v>6</v>
      </c>
      <c r="B16" s="18">
        <v>187.386</v>
      </c>
      <c r="C16" s="18">
        <v>250.446</v>
      </c>
      <c r="D16" s="57">
        <f t="shared" si="0"/>
        <v>0.3365246069610323</v>
      </c>
      <c r="E16" s="18">
        <f t="shared" si="1"/>
        <v>63.06</v>
      </c>
    </row>
    <row r="17" spans="1:5" ht="12.75">
      <c r="A17" s="9" t="s">
        <v>7</v>
      </c>
      <c r="B17" s="18">
        <v>483.802</v>
      </c>
      <c r="C17" s="18">
        <v>522.193</v>
      </c>
      <c r="D17" s="57">
        <f t="shared" si="0"/>
        <v>0.07935271040632316</v>
      </c>
      <c r="E17" s="18">
        <f t="shared" si="1"/>
        <v>38.39099999999996</v>
      </c>
    </row>
    <row r="18" spans="1:5" ht="12.75">
      <c r="A18" s="9" t="s">
        <v>8</v>
      </c>
      <c r="B18" s="18">
        <v>6.913</v>
      </c>
      <c r="C18" s="18">
        <v>28.053</v>
      </c>
      <c r="D18" s="57">
        <f t="shared" si="0"/>
        <v>3.0580066541299002</v>
      </c>
      <c r="E18" s="18">
        <f t="shared" si="1"/>
        <v>21.14</v>
      </c>
    </row>
    <row r="19" spans="1:5" ht="12.75">
      <c r="A19" s="9"/>
      <c r="B19" s="18"/>
      <c r="C19" s="18"/>
      <c r="D19" s="57"/>
      <c r="E19" s="18">
        <f t="shared" si="1"/>
        <v>0</v>
      </c>
    </row>
    <row r="20" spans="1:5" ht="12.75">
      <c r="A20" s="10" t="s">
        <v>9</v>
      </c>
      <c r="B20" s="18">
        <v>1212.354</v>
      </c>
      <c r="C20" s="18">
        <v>834.041</v>
      </c>
      <c r="D20" s="57">
        <f t="shared" si="0"/>
        <v>-0.31204829612472923</v>
      </c>
      <c r="E20" s="18">
        <f t="shared" si="1"/>
        <v>-378.313</v>
      </c>
    </row>
    <row r="21" spans="1:5" ht="12.75">
      <c r="A21" s="9" t="s">
        <v>10</v>
      </c>
      <c r="B21" s="18">
        <v>514.587</v>
      </c>
      <c r="C21" s="18">
        <v>403.331</v>
      </c>
      <c r="D21" s="57">
        <f t="shared" si="0"/>
        <v>-0.21620445133670296</v>
      </c>
      <c r="E21" s="18">
        <f t="shared" si="1"/>
        <v>-111.25599999999997</v>
      </c>
    </row>
    <row r="22" spans="1:5" ht="12.75">
      <c r="A22" s="9" t="s">
        <v>11</v>
      </c>
      <c r="B22" s="19">
        <v>697.767</v>
      </c>
      <c r="C22" s="19">
        <v>430.71</v>
      </c>
      <c r="D22" s="57">
        <f t="shared" si="0"/>
        <v>-0.3827309116080297</v>
      </c>
      <c r="E22" s="18">
        <f t="shared" si="1"/>
        <v>-267.0570000000001</v>
      </c>
    </row>
    <row r="23" spans="1:5" ht="12.75">
      <c r="A23" s="9"/>
      <c r="B23" s="18"/>
      <c r="C23" s="18"/>
      <c r="D23" s="57"/>
      <c r="E23" s="18"/>
    </row>
    <row r="24" spans="1:5" ht="12.75">
      <c r="A24" s="10" t="s">
        <v>12</v>
      </c>
      <c r="B24" s="18">
        <v>49.602</v>
      </c>
      <c r="C24" s="18">
        <v>82.256</v>
      </c>
      <c r="D24" s="57">
        <f t="shared" si="0"/>
        <v>0.6583202290230233</v>
      </c>
      <c r="E24" s="18">
        <f t="shared" si="1"/>
        <v>32.654</v>
      </c>
    </row>
    <row r="25" spans="1:5" ht="12.75">
      <c r="A25" s="9" t="s">
        <v>13</v>
      </c>
      <c r="B25" s="18">
        <v>78.847</v>
      </c>
      <c r="C25" s="18">
        <v>77.52</v>
      </c>
      <c r="D25" s="57">
        <f t="shared" si="0"/>
        <v>-0.016830063287125677</v>
      </c>
      <c r="E25" s="18">
        <f t="shared" si="1"/>
        <v>-1.3269999999999982</v>
      </c>
    </row>
    <row r="26" spans="1:5" ht="12.75">
      <c r="A26" s="10" t="s">
        <v>14</v>
      </c>
      <c r="B26" s="18">
        <v>403.337</v>
      </c>
      <c r="C26" s="18">
        <v>282.922</v>
      </c>
      <c r="D26" s="57">
        <f t="shared" si="0"/>
        <v>-0.2985468727143802</v>
      </c>
      <c r="E26" s="18">
        <f t="shared" si="1"/>
        <v>-120.41499999999996</v>
      </c>
    </row>
    <row r="27" spans="1:5" ht="12.75">
      <c r="A27" s="9"/>
      <c r="B27" s="18"/>
      <c r="C27" s="18"/>
      <c r="D27" s="57"/>
      <c r="E27" s="18"/>
    </row>
    <row r="28" spans="1:5" ht="12.75">
      <c r="A28" s="9" t="s">
        <v>15</v>
      </c>
      <c r="B28" s="18">
        <v>162.621</v>
      </c>
      <c r="C28" s="18">
        <v>-744.306</v>
      </c>
      <c r="D28" s="57">
        <f t="shared" si="0"/>
        <v>-5.576936558009113</v>
      </c>
      <c r="E28" s="18">
        <f t="shared" si="1"/>
        <v>-906.927</v>
      </c>
    </row>
    <row r="29" spans="1:5" ht="12.75">
      <c r="A29" s="9"/>
      <c r="B29" s="18"/>
      <c r="C29" s="18"/>
      <c r="D29" s="57"/>
      <c r="E29" s="18"/>
    </row>
    <row r="30" spans="1:5" ht="12.75">
      <c r="A30" s="10" t="s">
        <v>16</v>
      </c>
      <c r="B30" s="20">
        <v>1.2280073516367231</v>
      </c>
      <c r="C30" s="20">
        <v>-7.543583623905819</v>
      </c>
      <c r="D30" s="57">
        <f t="shared" si="0"/>
        <v>-7.14294663126529</v>
      </c>
      <c r="E30" s="18">
        <f t="shared" si="1"/>
        <v>-8.771590975542543</v>
      </c>
    </row>
    <row r="31" spans="1:5" ht="12.75">
      <c r="A31" s="9" t="s">
        <v>17</v>
      </c>
      <c r="B31" s="20">
        <v>10.080323018031875</v>
      </c>
      <c r="C31" s="20">
        <v>-93.61262732734205</v>
      </c>
      <c r="D31" s="57">
        <f t="shared" si="0"/>
        <v>-10.286669401356088</v>
      </c>
      <c r="E31" s="18">
        <f t="shared" si="1"/>
        <v>-103.69295034537393</v>
      </c>
    </row>
    <row r="32" spans="1:5" ht="12.75">
      <c r="A32" s="9" t="s">
        <v>18</v>
      </c>
      <c r="B32" s="20">
        <v>5.269079674393231</v>
      </c>
      <c r="C32" s="20">
        <v>4.365270335926992</v>
      </c>
      <c r="D32" s="57">
        <f t="shared" si="0"/>
        <v>-0.1715307784884309</v>
      </c>
      <c r="E32" s="18">
        <f t="shared" si="1"/>
        <v>-0.9038093384662389</v>
      </c>
    </row>
    <row r="33" spans="1:5" ht="12.75">
      <c r="A33" s="9"/>
      <c r="B33" s="21"/>
      <c r="C33" s="21"/>
      <c r="D33" s="57"/>
      <c r="E33" s="18"/>
    </row>
    <row r="34" spans="1:5" ht="12.75">
      <c r="A34" s="9" t="s">
        <v>19</v>
      </c>
      <c r="B34" s="21">
        <v>115.8210406513374</v>
      </c>
      <c r="C34" s="21">
        <v>71.21768458675365</v>
      </c>
      <c r="D34" s="57">
        <f t="shared" si="0"/>
        <v>-0.38510581336301186</v>
      </c>
      <c r="E34" s="18">
        <f t="shared" si="1"/>
        <v>-44.60335606458375</v>
      </c>
    </row>
    <row r="35" spans="1:5" ht="12.75">
      <c r="A35" s="10" t="s">
        <v>20</v>
      </c>
      <c r="B35" s="21">
        <v>88.63816296029951</v>
      </c>
      <c r="C35" s="21">
        <v>61.43828916593572</v>
      </c>
      <c r="D35" s="57">
        <f t="shared" si="0"/>
        <v>-0.3068641416513387</v>
      </c>
      <c r="E35" s="18">
        <f t="shared" si="1"/>
        <v>-27.19987379436379</v>
      </c>
    </row>
    <row r="36" spans="1:5" ht="12.75">
      <c r="A36" s="9" t="s">
        <v>21</v>
      </c>
      <c r="B36" s="20">
        <v>1.8416490644902233</v>
      </c>
      <c r="C36" s="20">
        <v>1.4403364952516813</v>
      </c>
      <c r="D36" s="57">
        <f t="shared" si="0"/>
        <v>-0.21790936013622503</v>
      </c>
      <c r="E36" s="18">
        <f t="shared" si="1"/>
        <v>-0.40131256923854197</v>
      </c>
    </row>
    <row r="37" spans="1:5" ht="12.75">
      <c r="A37" s="9" t="s">
        <v>22</v>
      </c>
      <c r="B37" s="20">
        <v>12.182222230776137</v>
      </c>
      <c r="C37" s="20">
        <v>8.058297090121853</v>
      </c>
      <c r="D37" s="57">
        <f t="shared" si="0"/>
        <v>-0.33851994016624887</v>
      </c>
      <c r="E37" s="18">
        <f t="shared" si="1"/>
        <v>-4.1239251406542845</v>
      </c>
    </row>
    <row r="38" spans="1:5" ht="12.75">
      <c r="A38" s="10"/>
      <c r="B38" s="20"/>
      <c r="C38" s="20"/>
      <c r="D38" s="57"/>
      <c r="E38" s="18"/>
    </row>
    <row r="39" spans="1:5" ht="12.75">
      <c r="A39" s="9" t="s">
        <v>31</v>
      </c>
      <c r="B39" s="20">
        <v>1.196698933332056</v>
      </c>
      <c r="C39" s="20">
        <v>3.0970295247031774</v>
      </c>
      <c r="D39" s="57">
        <f t="shared" si="0"/>
        <v>1.5879771749105622</v>
      </c>
      <c r="E39" s="18">
        <f t="shared" si="1"/>
        <v>1.9003305913711215</v>
      </c>
    </row>
    <row r="40" spans="1:5" ht="12.75">
      <c r="A40" s="17" t="s">
        <v>32</v>
      </c>
      <c r="B40" s="22">
        <v>3.089693666249962</v>
      </c>
      <c r="C40" s="22">
        <v>6.457468430692949</v>
      </c>
      <c r="D40" s="57">
        <f t="shared" si="0"/>
        <v>1.0900028055307307</v>
      </c>
      <c r="E40" s="18">
        <f t="shared" si="1"/>
        <v>3.3677747644429874</v>
      </c>
    </row>
    <row r="41" spans="1:5" ht="12.75">
      <c r="A41" s="12"/>
      <c r="B41" s="21"/>
      <c r="C41" s="21"/>
      <c r="D41" s="57"/>
      <c r="E41" s="18"/>
    </row>
    <row r="42" spans="1:5" ht="12.75">
      <c r="A42" s="9" t="s">
        <v>25</v>
      </c>
      <c r="B42" s="23">
        <v>153.89410094670893</v>
      </c>
      <c r="C42" s="23">
        <v>46.507031455882704</v>
      </c>
      <c r="D42" s="57">
        <f t="shared" si="0"/>
        <v>-0.6977984785005675</v>
      </c>
      <c r="E42" s="18">
        <f t="shared" si="1"/>
        <v>-107.38706949082624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E74"/>
  <sheetViews>
    <sheetView showZeros="0" workbookViewId="0" topLeftCell="A1">
      <selection activeCell="B18" sqref="B18"/>
    </sheetView>
  </sheetViews>
  <sheetFormatPr defaultColWidth="9.140625" defaultRowHeight="12.75"/>
  <cols>
    <col min="1" max="1" width="41.00390625" style="0" customWidth="1"/>
    <col min="2" max="3" width="10.140625" style="0" customWidth="1"/>
    <col min="4" max="4" width="10.140625" style="34" customWidth="1"/>
    <col min="5" max="5" width="9.140625" style="35" customWidth="1"/>
  </cols>
  <sheetData>
    <row r="1" spans="1:5" ht="15.75">
      <c r="A1" s="15" t="s">
        <v>71</v>
      </c>
      <c r="B1" s="33"/>
      <c r="C1" s="33"/>
      <c r="D1" s="50"/>
      <c r="E1" s="51"/>
    </row>
    <row r="2" spans="1:5" ht="12.75">
      <c r="A2" s="26" t="s">
        <v>34</v>
      </c>
      <c r="B2" s="26"/>
      <c r="C2" s="26"/>
      <c r="D2" s="50"/>
      <c r="E2" s="51"/>
    </row>
    <row r="3" spans="1:5" ht="15.75">
      <c r="A3" s="28"/>
      <c r="B3" s="28"/>
      <c r="C3" s="28"/>
      <c r="D3" s="60"/>
      <c r="E3" s="60"/>
    </row>
    <row r="4" spans="1:5" ht="12.75">
      <c r="A4" s="10" t="s">
        <v>72</v>
      </c>
      <c r="B4" s="105">
        <v>38990</v>
      </c>
      <c r="C4" s="105">
        <v>39355</v>
      </c>
      <c r="D4" s="32" t="s">
        <v>26</v>
      </c>
      <c r="E4" s="32"/>
    </row>
    <row r="5" spans="1:5" ht="12.75">
      <c r="A5" s="9"/>
      <c r="B5" s="10"/>
      <c r="C5" s="10"/>
      <c r="D5" s="31" t="s">
        <v>27</v>
      </c>
      <c r="E5" s="31" t="s">
        <v>28</v>
      </c>
    </row>
    <row r="6" spans="1:5" ht="12.75">
      <c r="A6" s="16" t="s">
        <v>73</v>
      </c>
      <c r="B6" s="10">
        <v>204</v>
      </c>
      <c r="C6" s="10">
        <v>199</v>
      </c>
      <c r="D6" s="58">
        <f>(C6-B6)/B6</f>
        <v>-0.024509803921568627</v>
      </c>
      <c r="E6" s="59">
        <f>C6-B6</f>
        <v>-5</v>
      </c>
    </row>
    <row r="7" spans="1:5" ht="12.75">
      <c r="A7" s="10"/>
      <c r="B7" s="10"/>
      <c r="C7" s="10"/>
      <c r="D7" s="56"/>
      <c r="E7"/>
    </row>
    <row r="8" spans="1:5" ht="12.75">
      <c r="A8" s="9" t="s">
        <v>74</v>
      </c>
      <c r="B8" s="98">
        <v>49654.38350500002</v>
      </c>
      <c r="C8" s="98">
        <v>51429.22940399996</v>
      </c>
      <c r="D8" s="57">
        <f>(C8-B8)/B8</f>
        <v>0.035743992246348624</v>
      </c>
      <c r="E8" s="98">
        <f aca="true" t="shared" si="0" ref="E8:E14">C8-B8</f>
        <v>1774.8458989999417</v>
      </c>
    </row>
    <row r="9" spans="1:5" ht="12.75">
      <c r="A9" s="10" t="s">
        <v>75</v>
      </c>
      <c r="B9" s="18">
        <v>307.77209700000026</v>
      </c>
      <c r="C9" s="18">
        <v>361.47220199999987</v>
      </c>
      <c r="D9" s="57">
        <f>(C9-B9)/B9</f>
        <v>0.17448009590031016</v>
      </c>
      <c r="E9" s="18">
        <f>C9-B9</f>
        <v>53.70010499999961</v>
      </c>
    </row>
    <row r="10" spans="1:5" ht="12.75">
      <c r="A10" s="9"/>
      <c r="B10" s="18"/>
      <c r="C10" s="18"/>
      <c r="D10" s="57"/>
      <c r="E10" s="18">
        <f t="shared" si="0"/>
        <v>0</v>
      </c>
    </row>
    <row r="11" spans="1:5" ht="12.75">
      <c r="A11" s="9" t="s">
        <v>3</v>
      </c>
      <c r="B11" s="18">
        <v>68120.34778799996</v>
      </c>
      <c r="C11" s="18">
        <v>70839.68715199997</v>
      </c>
      <c r="D11" s="57">
        <f>(C11-B11)/B11</f>
        <v>0.039919634181301865</v>
      </c>
      <c r="E11" s="18">
        <f t="shared" si="0"/>
        <v>2719.339364000014</v>
      </c>
    </row>
    <row r="12" spans="1:5" ht="12.75">
      <c r="A12" s="10"/>
      <c r="B12" s="18"/>
      <c r="C12" s="18"/>
      <c r="D12" s="57"/>
      <c r="E12" s="18">
        <f t="shared" si="0"/>
        <v>0</v>
      </c>
    </row>
    <row r="13" spans="1:5" ht="12.75">
      <c r="A13" s="9" t="s">
        <v>76</v>
      </c>
      <c r="B13" s="18">
        <v>57549.98438499997</v>
      </c>
      <c r="C13" s="18">
        <v>59639.238356000016</v>
      </c>
      <c r="D13" s="57">
        <f>(C13-B13)/B13</f>
        <v>0.036303293447019595</v>
      </c>
      <c r="E13" s="18">
        <f t="shared" si="0"/>
        <v>2089.253971000049</v>
      </c>
    </row>
    <row r="14" spans="1:5" ht="12.75">
      <c r="A14" s="9" t="s">
        <v>77</v>
      </c>
      <c r="B14" s="18">
        <v>7216.031033000003</v>
      </c>
      <c r="C14" s="18">
        <v>7625.602650999998</v>
      </c>
      <c r="D14" s="57">
        <f>(C14-B14)/B14</f>
        <v>0.0567585721467885</v>
      </c>
      <c r="E14" s="18">
        <f t="shared" si="0"/>
        <v>409.5716179999954</v>
      </c>
    </row>
    <row r="15" spans="1:5" ht="12.75">
      <c r="A15" s="9"/>
      <c r="B15" s="10"/>
      <c r="C15" s="10"/>
      <c r="D15" s="57"/>
      <c r="E15" s="18"/>
    </row>
    <row r="16" spans="1:5" ht="12.75">
      <c r="A16" s="36" t="s">
        <v>78</v>
      </c>
      <c r="B16" s="18">
        <v>206.52223699999988</v>
      </c>
      <c r="C16" s="18">
        <v>360.00233900000006</v>
      </c>
      <c r="D16" s="57">
        <f>(C16-B16)/B16</f>
        <v>0.743165018108923</v>
      </c>
      <c r="E16" s="18">
        <f>C16-B16</f>
        <v>153.4801020000002</v>
      </c>
    </row>
    <row r="17" spans="1:5" ht="12.75">
      <c r="A17" s="16" t="s">
        <v>79</v>
      </c>
      <c r="B17" s="18">
        <v>18.982671999999997</v>
      </c>
      <c r="C17" s="18">
        <v>41.03218900000001</v>
      </c>
      <c r="D17" s="57">
        <f>(C17-B17)/B17</f>
        <v>1.1615602376736012</v>
      </c>
      <c r="E17" s="18">
        <f>C17-B17</f>
        <v>22.049517000000012</v>
      </c>
    </row>
    <row r="18" spans="1:5" ht="12.75">
      <c r="A18" s="9"/>
      <c r="B18" s="52"/>
      <c r="C18" s="52"/>
      <c r="D18" s="57"/>
      <c r="E18" s="18"/>
    </row>
    <row r="19" spans="1:5" ht="12.75">
      <c r="A19" s="36" t="s">
        <v>9</v>
      </c>
      <c r="B19" s="18">
        <v>2703.6735239999994</v>
      </c>
      <c r="C19" s="18">
        <v>3051.6039520000004</v>
      </c>
      <c r="D19" s="57">
        <f>(C19-B19)/B19</f>
        <v>0.12868803311919444</v>
      </c>
      <c r="E19" s="18">
        <f>C19-B19</f>
        <v>347.93042800000103</v>
      </c>
    </row>
    <row r="20" spans="1:5" ht="12.75">
      <c r="A20" s="16" t="s">
        <v>10</v>
      </c>
      <c r="B20" s="18">
        <v>1173.9945960000007</v>
      </c>
      <c r="C20" s="18">
        <v>1533.2321940000004</v>
      </c>
      <c r="D20" s="57">
        <f>(C20-B20)/B20</f>
        <v>0.305995955368094</v>
      </c>
      <c r="E20" s="18">
        <f>C20-B20</f>
        <v>359.2375979999997</v>
      </c>
    </row>
    <row r="21" spans="1:5" ht="12.75">
      <c r="A21" s="16" t="s">
        <v>11</v>
      </c>
      <c r="B21" s="18">
        <v>1529.6789279999987</v>
      </c>
      <c r="C21" s="18">
        <v>1518.371758</v>
      </c>
      <c r="D21" s="57">
        <f>(C21-B21)/B21</f>
        <v>-0.007391858378269225</v>
      </c>
      <c r="E21" s="18">
        <f>C21-B21</f>
        <v>-11.307169999998678</v>
      </c>
    </row>
    <row r="22" spans="1:5" ht="12.75">
      <c r="A22" s="9"/>
      <c r="B22" s="18"/>
      <c r="C22" s="18"/>
      <c r="D22" s="57"/>
      <c r="E22" s="18"/>
    </row>
    <row r="23" spans="1:5" ht="12.75">
      <c r="A23" s="36" t="s">
        <v>80</v>
      </c>
      <c r="B23" s="18">
        <v>147.68350100000004</v>
      </c>
      <c r="C23" s="18">
        <v>282.79723799999994</v>
      </c>
      <c r="D23" s="57">
        <f>(C23-B23)/B23</f>
        <v>0.9148871477525432</v>
      </c>
      <c r="E23" s="18">
        <f>C23-B23</f>
        <v>135.1137369999999</v>
      </c>
    </row>
    <row r="24" spans="1:5" ht="12.75">
      <c r="A24" s="16" t="s">
        <v>81</v>
      </c>
      <c r="B24" s="18">
        <v>566.1184899999998</v>
      </c>
      <c r="C24" s="18">
        <v>623.7257899999997</v>
      </c>
      <c r="D24" s="57">
        <f>(C24-B24)/B24</f>
        <v>0.10175837923965336</v>
      </c>
      <c r="E24" s="18">
        <f>C24-B24</f>
        <v>57.607299999999896</v>
      </c>
    </row>
    <row r="25" spans="1:5" ht="12.75">
      <c r="A25" s="36" t="s">
        <v>82</v>
      </c>
      <c r="B25" s="18">
        <v>1495.6486449999998</v>
      </c>
      <c r="C25" s="18">
        <v>1591.3218629999997</v>
      </c>
      <c r="D25" s="57">
        <f>(C25-B25)/B25</f>
        <v>0.06396770947497493</v>
      </c>
      <c r="E25" s="18">
        <f>C25-B25</f>
        <v>95.6732179999999</v>
      </c>
    </row>
    <row r="26" spans="1:5" ht="12.75">
      <c r="A26" s="9"/>
      <c r="B26" s="52"/>
      <c r="C26" s="52"/>
      <c r="D26" s="57"/>
      <c r="E26" s="18"/>
    </row>
    <row r="27" spans="1:5" ht="12.75">
      <c r="A27" s="9" t="s">
        <v>15</v>
      </c>
      <c r="B27" s="52">
        <v>452.46527200000014</v>
      </c>
      <c r="C27" s="52">
        <v>267.978447</v>
      </c>
      <c r="D27" s="57">
        <f>(C27-B27)/B27</f>
        <v>-0.4077369831822144</v>
      </c>
      <c r="E27" s="18">
        <f>C27-B27</f>
        <v>-184.48682500000012</v>
      </c>
    </row>
    <row r="28" spans="1:5" ht="12.75">
      <c r="A28" s="10"/>
      <c r="B28" s="53"/>
      <c r="C28" s="53"/>
      <c r="D28" s="57"/>
      <c r="E28" s="18"/>
    </row>
    <row r="29" spans="1:5" ht="12.75">
      <c r="A29" s="36" t="s">
        <v>83</v>
      </c>
      <c r="B29" s="54">
        <v>0.9034858806972421</v>
      </c>
      <c r="C29" s="54">
        <v>0.51</v>
      </c>
      <c r="D29" s="57">
        <f>(C29-B29)/B29</f>
        <v>-0.43551967895013416</v>
      </c>
      <c r="E29" s="18">
        <f>C29-B29</f>
        <v>-0.3934858806972421</v>
      </c>
    </row>
    <row r="30" spans="1:5" ht="12.75">
      <c r="A30" s="16" t="s">
        <v>84</v>
      </c>
      <c r="B30" s="54">
        <v>4.184903224936861</v>
      </c>
      <c r="C30" s="54">
        <v>4.03</v>
      </c>
      <c r="D30" s="57">
        <f>(C30-B30)/B30</f>
        <v>-0.0370147687081099</v>
      </c>
      <c r="E30" s="18">
        <f>C30-B30</f>
        <v>-0.15490322493686115</v>
      </c>
    </row>
    <row r="31" spans="1:5" ht="12.75">
      <c r="A31" s="9"/>
      <c r="B31" s="53"/>
      <c r="C31" s="53"/>
      <c r="D31" s="57"/>
      <c r="E31" s="18"/>
    </row>
    <row r="32" spans="1:5" ht="12.75">
      <c r="A32" s="9" t="s">
        <v>85</v>
      </c>
      <c r="B32" s="55">
        <v>10.593062524368344</v>
      </c>
      <c r="C32" s="55">
        <v>10.76459108950866</v>
      </c>
      <c r="D32" s="57">
        <f>(C32-B32)/B32</f>
        <v>0.016192537780809847</v>
      </c>
      <c r="E32" s="18">
        <f>C32-B32</f>
        <v>0.17152856514031534</v>
      </c>
    </row>
    <row r="33" spans="1:5" ht="12.75">
      <c r="A33" s="10" t="s">
        <v>86</v>
      </c>
      <c r="B33" s="55">
        <v>86.28044652943836</v>
      </c>
      <c r="C33" s="55">
        <v>86.23388028030696</v>
      </c>
      <c r="D33" s="57">
        <f>(C33-B33)/B33</f>
        <v>-0.000539708021973599</v>
      </c>
      <c r="E33" s="18">
        <f>C33-B33</f>
        <v>-0.04656624913140206</v>
      </c>
    </row>
    <row r="34" spans="1:5" ht="12.75">
      <c r="A34" s="16" t="s">
        <v>87</v>
      </c>
      <c r="B34" s="55">
        <v>72.89214620502437</v>
      </c>
      <c r="C34" s="55">
        <v>72.59945868147159</v>
      </c>
      <c r="D34" s="57">
        <f>(C34-B34)/B34</f>
        <v>-0.004015350607588658</v>
      </c>
      <c r="E34" s="18">
        <f>C34-B34</f>
        <v>-0.29268752355278593</v>
      </c>
    </row>
    <row r="35" spans="1:5" ht="12.75">
      <c r="A35" s="10"/>
      <c r="B35" s="53"/>
      <c r="C35" s="53"/>
      <c r="D35" s="57"/>
      <c r="E35" s="18"/>
    </row>
    <row r="36" spans="1:5" ht="12.75">
      <c r="A36" s="9" t="s">
        <v>88</v>
      </c>
      <c r="B36" s="54">
        <v>0.4159194464255182</v>
      </c>
      <c r="C36" s="54">
        <v>0.6999955923352811</v>
      </c>
      <c r="D36" s="57">
        <f>(C36-B36)/B36</f>
        <v>0.6830076072450113</v>
      </c>
      <c r="E36" s="18">
        <f>C36-B36</f>
        <v>0.2840761459097629</v>
      </c>
    </row>
    <row r="37" spans="1:5" ht="12.75">
      <c r="A37" s="38" t="s">
        <v>89</v>
      </c>
      <c r="B37" s="54">
        <v>0.48</v>
      </c>
      <c r="C37" s="54">
        <v>0.59</v>
      </c>
      <c r="D37" s="57">
        <f>(C37-B37)/B37</f>
        <v>0.22916666666666666</v>
      </c>
      <c r="E37" s="18">
        <f>C37-B37</f>
        <v>0.10999999999999999</v>
      </c>
    </row>
    <row r="38" spans="1:5" ht="12.75">
      <c r="A38" s="39"/>
      <c r="B38" s="37"/>
      <c r="C38" s="37"/>
      <c r="D38" s="27"/>
      <c r="E38" s="18"/>
    </row>
    <row r="39" spans="1:5" ht="12.75">
      <c r="A39" t="s">
        <v>90</v>
      </c>
      <c r="B39" s="43"/>
      <c r="C39" s="43"/>
      <c r="D39" s="27"/>
      <c r="E39" s="18"/>
    </row>
    <row r="40" spans="1:5" ht="12.75">
      <c r="A40" t="s">
        <v>91</v>
      </c>
      <c r="D40" s="27"/>
      <c r="E40" s="18"/>
    </row>
    <row r="41" spans="1:5" ht="12.75">
      <c r="A41" s="44"/>
      <c r="B41" s="45"/>
      <c r="C41" s="45"/>
      <c r="D41" s="27"/>
      <c r="E41" s="18"/>
    </row>
    <row r="42" spans="1:5" ht="12.75">
      <c r="A42" s="46"/>
      <c r="D42" s="27"/>
      <c r="E42" s="18"/>
    </row>
    <row r="43" spans="1:4" ht="12.75">
      <c r="A43" s="44"/>
      <c r="B43" s="47"/>
      <c r="C43" s="47"/>
      <c r="D43" s="40"/>
    </row>
    <row r="44" ht="12.75">
      <c r="D44" s="40"/>
    </row>
    <row r="45" spans="2:4" ht="12.75">
      <c r="B45" s="48"/>
      <c r="C45" s="48"/>
      <c r="D45" s="40"/>
    </row>
    <row r="46" spans="2:4" ht="12.75">
      <c r="B46" s="48"/>
      <c r="C46" s="48"/>
      <c r="D46" s="40"/>
    </row>
    <row r="47" ht="12.75">
      <c r="D47" s="40"/>
    </row>
    <row r="48" ht="12.75">
      <c r="D48" s="40"/>
    </row>
    <row r="49" ht="12.75">
      <c r="D49" s="40"/>
    </row>
    <row r="50" spans="2:4" ht="12.75">
      <c r="B50" s="49"/>
      <c r="C50" s="49"/>
      <c r="D50" s="40"/>
    </row>
    <row r="51" ht="12.75">
      <c r="D51" s="40"/>
    </row>
    <row r="52" ht="12.75">
      <c r="D52" s="40"/>
    </row>
    <row r="53" ht="12.75">
      <c r="D53" s="40"/>
    </row>
    <row r="54" ht="12.75">
      <c r="D54" s="40"/>
    </row>
    <row r="55" ht="12.75">
      <c r="D55" s="40"/>
    </row>
    <row r="56" ht="12.75">
      <c r="D56" s="40"/>
    </row>
    <row r="57" ht="12.75">
      <c r="D57" s="40"/>
    </row>
    <row r="58" ht="12.75">
      <c r="D58" s="40"/>
    </row>
    <row r="59" ht="12.75">
      <c r="D59" s="40"/>
    </row>
    <row r="60" ht="12.75">
      <c r="D60" s="40"/>
    </row>
    <row r="61" ht="12.75">
      <c r="D61" s="40"/>
    </row>
    <row r="62" ht="12.75">
      <c r="D62" s="40"/>
    </row>
    <row r="63" ht="12.75">
      <c r="D63" s="40"/>
    </row>
    <row r="64" ht="12.75">
      <c r="D64" s="40"/>
    </row>
    <row r="65" ht="12.75">
      <c r="D65" s="40"/>
    </row>
    <row r="66" ht="12.75">
      <c r="D66" s="40"/>
    </row>
    <row r="67" ht="12.75">
      <c r="D67" s="40"/>
    </row>
    <row r="68" ht="12.75">
      <c r="D68" s="40"/>
    </row>
    <row r="69" ht="12.75">
      <c r="D69" s="40"/>
    </row>
    <row r="70" ht="12.75">
      <c r="D70" s="40"/>
    </row>
    <row r="71" ht="12.75">
      <c r="D71" s="40"/>
    </row>
    <row r="72" ht="12.75">
      <c r="D72" s="40"/>
    </row>
    <row r="73" ht="12.75">
      <c r="D73" s="40"/>
    </row>
    <row r="74" ht="12.75">
      <c r="D74" s="40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6"/>
  <sheetViews>
    <sheetView showZeros="0" workbookViewId="0" topLeftCell="A7">
      <selection activeCell="C11" sqref="C11"/>
    </sheetView>
  </sheetViews>
  <sheetFormatPr defaultColWidth="9.140625" defaultRowHeight="12.75"/>
  <cols>
    <col min="1" max="1" width="45.421875" style="30" bestFit="1" customWidth="1"/>
    <col min="2" max="2" width="10.8515625" style="93" bestFit="1" customWidth="1"/>
    <col min="3" max="3" width="10.8515625" style="102" bestFit="1" customWidth="1"/>
    <col min="4" max="4" width="8.00390625" style="30" bestFit="1" customWidth="1"/>
    <col min="5" max="16384" width="9.140625" style="30" customWidth="1"/>
  </cols>
  <sheetData>
    <row r="1" spans="1:5" ht="15">
      <c r="A1" s="110" t="s">
        <v>92</v>
      </c>
      <c r="B1" s="110"/>
      <c r="C1" s="111"/>
      <c r="D1" s="32"/>
      <c r="E1" s="32"/>
    </row>
    <row r="2" spans="1:5" ht="15">
      <c r="A2" s="110" t="s">
        <v>93</v>
      </c>
      <c r="B2" s="110"/>
      <c r="C2" s="111"/>
      <c r="D2" s="32"/>
      <c r="E2" s="32"/>
    </row>
    <row r="3" spans="1:5" ht="12">
      <c r="A3" s="99" t="s">
        <v>94</v>
      </c>
      <c r="B3" s="99"/>
      <c r="C3" s="100"/>
      <c r="D3" s="32"/>
      <c r="E3" s="32"/>
    </row>
    <row r="4" spans="1:5" ht="12">
      <c r="A4" s="101"/>
      <c r="B4" s="101"/>
      <c r="E4" s="32"/>
    </row>
    <row r="5" spans="1:5" ht="12">
      <c r="A5" s="103"/>
      <c r="B5" s="104">
        <v>38990</v>
      </c>
      <c r="C5" s="105">
        <v>39355</v>
      </c>
      <c r="D5" s="32" t="s">
        <v>26</v>
      </c>
      <c r="E5" s="32"/>
    </row>
    <row r="6" spans="1:5" ht="12">
      <c r="A6" s="103"/>
      <c r="B6" s="104"/>
      <c r="C6" s="105"/>
      <c r="D6" s="31" t="s">
        <v>27</v>
      </c>
      <c r="E6" s="31" t="s">
        <v>28</v>
      </c>
    </row>
    <row r="7" spans="1:5" ht="12">
      <c r="A7" s="106" t="s">
        <v>95</v>
      </c>
      <c r="B7" s="93">
        <v>36</v>
      </c>
      <c r="C7" s="93">
        <v>36</v>
      </c>
      <c r="D7" s="107">
        <f>(C7-B7)/B7</f>
        <v>0</v>
      </c>
      <c r="E7" s="93">
        <f>C7-B7</f>
        <v>0</v>
      </c>
    </row>
    <row r="8" ht="12">
      <c r="C8" s="93"/>
    </row>
    <row r="9" spans="1:3" ht="12">
      <c r="A9" s="108" t="s">
        <v>96</v>
      </c>
      <c r="C9" s="93"/>
    </row>
    <row r="10" spans="1:5" ht="12">
      <c r="A10" s="30" t="s">
        <v>97</v>
      </c>
      <c r="B10" s="109">
        <v>942206</v>
      </c>
      <c r="C10" s="109">
        <v>871147</v>
      </c>
      <c r="D10" s="107">
        <f>(C10-B10)/B10</f>
        <v>-0.07541768997437928</v>
      </c>
      <c r="E10" s="93">
        <f>C10-B10</f>
        <v>-71059</v>
      </c>
    </row>
    <row r="11" spans="1:5" ht="12">
      <c r="A11" s="30" t="s">
        <v>98</v>
      </c>
      <c r="B11" s="93">
        <v>31489</v>
      </c>
      <c r="C11" s="93">
        <v>53730</v>
      </c>
      <c r="D11" s="107">
        <f aca="true" t="shared" si="0" ref="D11:D46">(C11-B11)/B11</f>
        <v>0.706310140048906</v>
      </c>
      <c r="E11" s="93">
        <f aca="true" t="shared" si="1" ref="E11:E30">C11-B11</f>
        <v>22241</v>
      </c>
    </row>
    <row r="12" spans="1:5" ht="12">
      <c r="A12" s="30" t="s">
        <v>99</v>
      </c>
      <c r="B12" s="93">
        <v>135769</v>
      </c>
      <c r="C12" s="93">
        <v>34452</v>
      </c>
      <c r="D12" s="107">
        <f t="shared" si="0"/>
        <v>-0.7462454610404436</v>
      </c>
      <c r="E12" s="93">
        <f t="shared" si="1"/>
        <v>-101317</v>
      </c>
    </row>
    <row r="13" spans="1:5" ht="12">
      <c r="A13" s="30" t="s">
        <v>100</v>
      </c>
      <c r="B13" s="93">
        <v>44876</v>
      </c>
      <c r="C13" s="93">
        <v>26437</v>
      </c>
      <c r="D13" s="107">
        <f t="shared" si="0"/>
        <v>-0.4108877796595062</v>
      </c>
      <c r="E13" s="93">
        <f t="shared" si="1"/>
        <v>-18439</v>
      </c>
    </row>
    <row r="14" spans="1:5" ht="12">
      <c r="A14" s="30" t="s">
        <v>101</v>
      </c>
      <c r="B14" s="93">
        <v>251479</v>
      </c>
      <c r="C14" s="93">
        <v>292406</v>
      </c>
      <c r="D14" s="107">
        <f t="shared" si="0"/>
        <v>0.16274519940034754</v>
      </c>
      <c r="E14" s="93">
        <f t="shared" si="1"/>
        <v>40927</v>
      </c>
    </row>
    <row r="15" spans="1:5" ht="12">
      <c r="A15" s="30" t="s">
        <v>102</v>
      </c>
      <c r="B15" s="93">
        <v>0</v>
      </c>
      <c r="C15" s="93">
        <v>0</v>
      </c>
      <c r="D15" s="107">
        <v>0</v>
      </c>
      <c r="E15" s="93">
        <f t="shared" si="1"/>
        <v>0</v>
      </c>
    </row>
    <row r="16" spans="1:5" ht="12">
      <c r="A16" s="30" t="s">
        <v>103</v>
      </c>
      <c r="B16" s="93">
        <v>0</v>
      </c>
      <c r="C16" s="93">
        <v>0</v>
      </c>
      <c r="D16" s="107">
        <v>0</v>
      </c>
      <c r="E16" s="93">
        <f t="shared" si="1"/>
        <v>0</v>
      </c>
    </row>
    <row r="17" spans="1:5" ht="12">
      <c r="A17" s="30" t="s">
        <v>104</v>
      </c>
      <c r="B17" s="93">
        <v>1140468</v>
      </c>
      <c r="C17" s="93">
        <v>1095775</v>
      </c>
      <c r="D17" s="107">
        <f t="shared" si="0"/>
        <v>-0.03918829813725593</v>
      </c>
      <c r="E17" s="93">
        <f t="shared" si="1"/>
        <v>-44693</v>
      </c>
    </row>
    <row r="18" spans="1:5" ht="12">
      <c r="A18" s="30" t="s">
        <v>105</v>
      </c>
      <c r="B18" s="93">
        <v>56900</v>
      </c>
      <c r="C18" s="93">
        <v>62700</v>
      </c>
      <c r="D18" s="107">
        <f t="shared" si="0"/>
        <v>0.10193321616871705</v>
      </c>
      <c r="E18" s="93">
        <f t="shared" si="1"/>
        <v>5800</v>
      </c>
    </row>
    <row r="19" spans="1:5" ht="12">
      <c r="A19" s="30" t="s">
        <v>106</v>
      </c>
      <c r="B19" s="93">
        <v>0</v>
      </c>
      <c r="C19" s="93">
        <v>0</v>
      </c>
      <c r="D19" s="107">
        <v>0</v>
      </c>
      <c r="E19" s="93">
        <f t="shared" si="1"/>
        <v>0</v>
      </c>
    </row>
    <row r="20" spans="1:5" ht="12">
      <c r="A20" s="30" t="s">
        <v>107</v>
      </c>
      <c r="B20" s="93">
        <v>0</v>
      </c>
      <c r="C20" s="93">
        <v>0</v>
      </c>
      <c r="D20" s="107">
        <v>0</v>
      </c>
      <c r="E20" s="93">
        <f t="shared" si="1"/>
        <v>0</v>
      </c>
    </row>
    <row r="21" spans="1:5" ht="12">
      <c r="A21" s="30" t="s">
        <v>108</v>
      </c>
      <c r="B21" s="93">
        <v>0</v>
      </c>
      <c r="C21" s="93">
        <v>0</v>
      </c>
      <c r="D21" s="107">
        <v>0</v>
      </c>
      <c r="E21" s="93">
        <f t="shared" si="1"/>
        <v>0</v>
      </c>
    </row>
    <row r="22" spans="1:5" ht="12">
      <c r="A22" s="30" t="s">
        <v>109</v>
      </c>
      <c r="B22" s="93">
        <v>12605777</v>
      </c>
      <c r="C22" s="93">
        <v>15149216</v>
      </c>
      <c r="D22" s="107">
        <f t="shared" si="0"/>
        <v>0.20176772919273442</v>
      </c>
      <c r="E22" s="93">
        <f t="shared" si="1"/>
        <v>2543439</v>
      </c>
    </row>
    <row r="23" spans="1:5" ht="12">
      <c r="A23" s="30" t="s">
        <v>110</v>
      </c>
      <c r="B23" s="93">
        <v>0</v>
      </c>
      <c r="C23" s="93">
        <v>0</v>
      </c>
      <c r="D23" s="107">
        <v>0</v>
      </c>
      <c r="E23" s="93">
        <f t="shared" si="1"/>
        <v>0</v>
      </c>
    </row>
    <row r="24" spans="1:5" ht="12">
      <c r="A24" s="30" t="s">
        <v>111</v>
      </c>
      <c r="B24" s="93">
        <v>1525</v>
      </c>
      <c r="C24" s="93">
        <v>1584</v>
      </c>
      <c r="D24" s="107">
        <f t="shared" si="0"/>
        <v>0.038688524590163934</v>
      </c>
      <c r="E24" s="93">
        <f t="shared" si="1"/>
        <v>59</v>
      </c>
    </row>
    <row r="25" spans="1:5" ht="12">
      <c r="A25" s="30" t="s">
        <v>112</v>
      </c>
      <c r="B25" s="93">
        <v>33613</v>
      </c>
      <c r="C25" s="93">
        <v>14753</v>
      </c>
      <c r="D25" s="107">
        <f>IF(B25&gt;0,((C25-B25)/B25),0)</f>
        <v>-0.5610924344747568</v>
      </c>
      <c r="E25" s="93">
        <f t="shared" si="1"/>
        <v>-18860</v>
      </c>
    </row>
    <row r="26" spans="1:5" ht="12">
      <c r="A26" s="30" t="s">
        <v>113</v>
      </c>
      <c r="B26" s="93">
        <v>0</v>
      </c>
      <c r="C26" s="93">
        <v>0</v>
      </c>
      <c r="D26" s="107">
        <f>IF(B26&gt;0,((C26-B26)/B26),0)</f>
        <v>0</v>
      </c>
      <c r="E26" s="93">
        <f t="shared" si="1"/>
        <v>0</v>
      </c>
    </row>
    <row r="27" spans="1:5" ht="12">
      <c r="A27" s="30" t="s">
        <v>114</v>
      </c>
      <c r="B27" s="93">
        <v>289294</v>
      </c>
      <c r="C27" s="93">
        <v>274758</v>
      </c>
      <c r="D27" s="107">
        <f t="shared" si="0"/>
        <v>-0.050246462076641754</v>
      </c>
      <c r="E27" s="93">
        <f t="shared" si="1"/>
        <v>-14536</v>
      </c>
    </row>
    <row r="28" spans="1:5" ht="12">
      <c r="A28" s="30" t="s">
        <v>115</v>
      </c>
      <c r="B28" s="93">
        <v>15533396</v>
      </c>
      <c r="C28" s="93">
        <v>17876958</v>
      </c>
      <c r="D28" s="107">
        <f t="shared" si="0"/>
        <v>0.1508724814586585</v>
      </c>
      <c r="E28" s="93">
        <f t="shared" si="1"/>
        <v>2343562</v>
      </c>
    </row>
    <row r="29" spans="1:5" ht="12">
      <c r="A29" s="30" t="s">
        <v>116</v>
      </c>
      <c r="B29" s="93">
        <v>754375</v>
      </c>
      <c r="C29" s="93">
        <v>147186</v>
      </c>
      <c r="D29" s="107">
        <f t="shared" si="0"/>
        <v>-0.8048901408450704</v>
      </c>
      <c r="E29" s="93">
        <f t="shared" si="1"/>
        <v>-607189</v>
      </c>
    </row>
    <row r="30" spans="1:7" ht="12">
      <c r="A30" s="30" t="s">
        <v>3</v>
      </c>
      <c r="B30" s="109">
        <v>16287771</v>
      </c>
      <c r="C30" s="109">
        <v>18024144</v>
      </c>
      <c r="D30" s="107">
        <f t="shared" si="0"/>
        <v>0.10660593152985759</v>
      </c>
      <c r="E30" s="93">
        <f t="shared" si="1"/>
        <v>1736373</v>
      </c>
      <c r="G30" s="30">
        <v>15</v>
      </c>
    </row>
    <row r="31" spans="3:4" ht="12">
      <c r="C31" s="93"/>
      <c r="D31" s="107"/>
    </row>
    <row r="32" spans="1:4" ht="12">
      <c r="A32" s="108" t="s">
        <v>117</v>
      </c>
      <c r="C32" s="93"/>
      <c r="D32" s="107"/>
    </row>
    <row r="33" spans="3:4" ht="12">
      <c r="C33" s="93"/>
      <c r="D33" s="107"/>
    </row>
    <row r="34" spans="1:5" ht="12">
      <c r="A34" s="30" t="s">
        <v>118</v>
      </c>
      <c r="B34" s="93">
        <v>8157252</v>
      </c>
      <c r="C34" s="93">
        <v>8879726</v>
      </c>
      <c r="D34" s="107">
        <f t="shared" si="0"/>
        <v>0.08856830707203847</v>
      </c>
      <c r="E34" s="93">
        <f aca="true" t="shared" si="2" ref="E34:E46">C34-B34</f>
        <v>722474</v>
      </c>
    </row>
    <row r="35" spans="1:5" ht="12">
      <c r="A35" s="30" t="s">
        <v>119</v>
      </c>
      <c r="B35" s="93">
        <v>745700</v>
      </c>
      <c r="C35" s="93">
        <v>740400</v>
      </c>
      <c r="D35" s="107">
        <f t="shared" si="0"/>
        <v>-0.007107415850878369</v>
      </c>
      <c r="E35" s="93">
        <f t="shared" si="2"/>
        <v>-5300</v>
      </c>
    </row>
    <row r="36" spans="1:5" ht="12">
      <c r="A36" s="30" t="s">
        <v>120</v>
      </c>
      <c r="B36" s="93">
        <v>42000</v>
      </c>
      <c r="C36" s="93">
        <v>10000</v>
      </c>
      <c r="D36" s="107">
        <f t="shared" si="0"/>
        <v>-0.7619047619047619</v>
      </c>
      <c r="E36" s="93">
        <f t="shared" si="2"/>
        <v>-32000</v>
      </c>
    </row>
    <row r="37" spans="1:5" ht="12">
      <c r="A37" s="30" t="s">
        <v>121</v>
      </c>
      <c r="B37" s="93">
        <v>0</v>
      </c>
      <c r="C37" s="93">
        <v>0</v>
      </c>
      <c r="D37" s="107">
        <v>0</v>
      </c>
      <c r="E37" s="93">
        <f t="shared" si="2"/>
        <v>0</v>
      </c>
    </row>
    <row r="38" spans="1:5" ht="12">
      <c r="A38" s="30" t="s">
        <v>122</v>
      </c>
      <c r="B38" s="93">
        <v>315868</v>
      </c>
      <c r="C38" s="93">
        <v>279874</v>
      </c>
      <c r="D38" s="107">
        <f t="shared" si="0"/>
        <v>-0.11395266377094229</v>
      </c>
      <c r="E38" s="93">
        <f t="shared" si="2"/>
        <v>-35994</v>
      </c>
    </row>
    <row r="39" spans="1:5" ht="12">
      <c r="A39" s="30" t="s">
        <v>123</v>
      </c>
      <c r="B39" s="93">
        <v>1197913</v>
      </c>
      <c r="C39" s="93">
        <v>2244459</v>
      </c>
      <c r="D39" s="107">
        <f t="shared" si="0"/>
        <v>0.8736410741013746</v>
      </c>
      <c r="E39" s="93">
        <f t="shared" si="2"/>
        <v>1046546</v>
      </c>
    </row>
    <row r="40" spans="1:5" ht="12">
      <c r="A40" s="30" t="s">
        <v>124</v>
      </c>
      <c r="B40" s="93">
        <v>33613</v>
      </c>
      <c r="C40" s="93">
        <v>14753</v>
      </c>
      <c r="D40" s="107">
        <f t="shared" si="0"/>
        <v>-0.5610924344747568</v>
      </c>
      <c r="E40" s="93">
        <f t="shared" si="2"/>
        <v>-18860</v>
      </c>
    </row>
    <row r="41" spans="1:5" ht="12">
      <c r="A41" s="30" t="s">
        <v>125</v>
      </c>
      <c r="B41" s="93">
        <v>462</v>
      </c>
      <c r="C41" s="93">
        <v>815</v>
      </c>
      <c r="D41" s="107">
        <f t="shared" si="0"/>
        <v>0.7640692640692641</v>
      </c>
      <c r="E41" s="93">
        <f t="shared" si="2"/>
        <v>353</v>
      </c>
    </row>
    <row r="42" spans="1:5" ht="12">
      <c r="A42" s="30" t="s">
        <v>126</v>
      </c>
      <c r="B42" s="93">
        <v>273874</v>
      </c>
      <c r="C42" s="93">
        <v>288632</v>
      </c>
      <c r="D42" s="107">
        <f t="shared" si="0"/>
        <v>0.05388609360508847</v>
      </c>
      <c r="E42" s="93">
        <f t="shared" si="2"/>
        <v>14758</v>
      </c>
    </row>
    <row r="43" spans="1:5" ht="12">
      <c r="A43" s="30" t="s">
        <v>127</v>
      </c>
      <c r="B43" s="93">
        <v>10766682</v>
      </c>
      <c r="C43" s="93">
        <v>12458659</v>
      </c>
      <c r="D43" s="107">
        <f t="shared" si="0"/>
        <v>0.15714934275944994</v>
      </c>
      <c r="E43" s="93">
        <f t="shared" si="2"/>
        <v>1691977</v>
      </c>
    </row>
    <row r="44" spans="1:5" ht="12">
      <c r="A44" s="30" t="s">
        <v>128</v>
      </c>
      <c r="B44" s="93">
        <v>5521089</v>
      </c>
      <c r="C44" s="93">
        <v>5565485</v>
      </c>
      <c r="D44" s="107">
        <f t="shared" si="0"/>
        <v>0.008041167240738195</v>
      </c>
      <c r="E44" s="93">
        <f t="shared" si="2"/>
        <v>44396</v>
      </c>
    </row>
    <row r="45" spans="3:5" ht="12">
      <c r="C45" s="93"/>
      <c r="D45" s="107"/>
      <c r="E45" s="93"/>
    </row>
    <row r="46" spans="1:5" ht="12">
      <c r="A46" s="30" t="s">
        <v>129</v>
      </c>
      <c r="B46" s="109">
        <v>16287771</v>
      </c>
      <c r="C46" s="109">
        <v>18024144</v>
      </c>
      <c r="D46" s="107">
        <f t="shared" si="0"/>
        <v>0.10660593152985759</v>
      </c>
      <c r="E46" s="93">
        <f t="shared" si="2"/>
        <v>1736373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11111111">
    <pageSetUpPr fitToPage="1"/>
  </sheetPr>
  <dimension ref="A1:G85"/>
  <sheetViews>
    <sheetView showZeros="0" workbookViewId="0" topLeftCell="A1">
      <selection activeCell="C13" sqref="C13"/>
    </sheetView>
  </sheetViews>
  <sheetFormatPr defaultColWidth="9.140625" defaultRowHeight="12.75"/>
  <cols>
    <col min="1" max="1" width="76.421875" style="0" bestFit="1" customWidth="1"/>
    <col min="3" max="3" width="9.421875" style="0" bestFit="1" customWidth="1"/>
    <col min="4" max="4" width="6.57421875" style="0" bestFit="1" customWidth="1"/>
    <col min="5" max="5" width="7.00390625" style="0" bestFit="1" customWidth="1"/>
  </cols>
  <sheetData>
    <row r="1" spans="1:5" ht="15">
      <c r="A1" s="29" t="s">
        <v>160</v>
      </c>
      <c r="B1" s="112"/>
      <c r="C1" s="112"/>
      <c r="D1" s="112"/>
      <c r="E1" s="112"/>
    </row>
    <row r="2" spans="1:5" ht="15">
      <c r="A2" s="113" t="s">
        <v>161</v>
      </c>
      <c r="B2" s="114"/>
      <c r="C2" s="114"/>
      <c r="D2" s="114"/>
      <c r="E2" s="114"/>
    </row>
    <row r="3" spans="1:7" ht="12.75">
      <c r="A3" s="80" t="s">
        <v>36</v>
      </c>
      <c r="B3" s="94"/>
      <c r="C3" s="94"/>
      <c r="D3" s="94"/>
      <c r="E3" s="94"/>
      <c r="F3" s="30"/>
      <c r="G3" s="30"/>
    </row>
    <row r="4" spans="1:7" ht="12.75">
      <c r="A4" s="30"/>
      <c r="B4" s="117">
        <v>38990</v>
      </c>
      <c r="C4" s="61">
        <v>39355</v>
      </c>
      <c r="D4" s="64" t="s">
        <v>26</v>
      </c>
      <c r="E4" s="32"/>
      <c r="F4" s="30"/>
      <c r="G4" s="30"/>
    </row>
    <row r="5" spans="1:7" ht="12.75">
      <c r="A5" s="30"/>
      <c r="B5" s="31"/>
      <c r="C5" s="30"/>
      <c r="D5" s="31" t="s">
        <v>27</v>
      </c>
      <c r="E5" s="31" t="s">
        <v>28</v>
      </c>
      <c r="F5" s="30"/>
      <c r="G5" s="30"/>
    </row>
    <row r="6" spans="1:7" ht="12.75">
      <c r="A6" s="30" t="s">
        <v>158</v>
      </c>
      <c r="B6" s="59">
        <v>11</v>
      </c>
      <c r="C6" s="30">
        <v>10</v>
      </c>
      <c r="D6" s="66">
        <f>(C6-B6)/B6</f>
        <v>-0.09090909090909091</v>
      </c>
      <c r="E6" s="59">
        <f>C6-B6</f>
        <v>-1</v>
      </c>
      <c r="F6" s="30"/>
      <c r="G6" s="30"/>
    </row>
    <row r="7" spans="1:7" ht="12.75">
      <c r="A7" s="65" t="s">
        <v>37</v>
      </c>
      <c r="F7" s="30"/>
      <c r="G7" s="30"/>
    </row>
    <row r="8" spans="1:7" ht="12.75">
      <c r="A8" s="41" t="s">
        <v>38</v>
      </c>
      <c r="B8" s="42">
        <v>53952</v>
      </c>
      <c r="C8" s="42">
        <v>53674</v>
      </c>
      <c r="D8" s="66">
        <f>(C8-B8)/B8</f>
        <v>-0.0051527283511269275</v>
      </c>
      <c r="E8" s="59">
        <f>C8-B8</f>
        <v>-278</v>
      </c>
      <c r="F8" s="30"/>
      <c r="G8" s="30"/>
    </row>
    <row r="9" spans="1:7" ht="12.75">
      <c r="A9" s="41" t="s">
        <v>39</v>
      </c>
      <c r="B9" s="42">
        <v>65124</v>
      </c>
      <c r="C9" s="42">
        <v>79809</v>
      </c>
      <c r="D9" s="66">
        <f aca="true" t="shared" si="0" ref="D9:D21">(C9-B9)/B9</f>
        <v>0.22549290584116455</v>
      </c>
      <c r="E9" s="59">
        <f aca="true" t="shared" si="1" ref="E9:E21">C9-B9</f>
        <v>14685</v>
      </c>
      <c r="F9" s="30"/>
      <c r="G9" s="30"/>
    </row>
    <row r="10" spans="1:7" ht="12.75">
      <c r="A10" s="41" t="s">
        <v>40</v>
      </c>
      <c r="B10" s="42">
        <v>3069</v>
      </c>
      <c r="C10" s="42">
        <v>2518</v>
      </c>
      <c r="D10" s="66">
        <f t="shared" si="0"/>
        <v>-0.17953730856956662</v>
      </c>
      <c r="E10" s="59">
        <f t="shared" si="1"/>
        <v>-551</v>
      </c>
      <c r="F10" s="30"/>
      <c r="G10" s="30"/>
    </row>
    <row r="11" spans="1:7" ht="12.75">
      <c r="A11" s="41" t="s">
        <v>41</v>
      </c>
      <c r="B11" s="42">
        <v>16835</v>
      </c>
      <c r="C11" s="42">
        <v>19381</v>
      </c>
      <c r="D11" s="66">
        <f t="shared" si="0"/>
        <v>0.15123255123255122</v>
      </c>
      <c r="E11" s="59">
        <f t="shared" si="1"/>
        <v>2546</v>
      </c>
      <c r="F11" s="30"/>
      <c r="G11" s="30"/>
    </row>
    <row r="12" spans="1:7" ht="12.75">
      <c r="A12" s="41" t="s">
        <v>42</v>
      </c>
      <c r="B12" s="42">
        <v>56691</v>
      </c>
      <c r="C12" s="42">
        <v>112560</v>
      </c>
      <c r="D12" s="66">
        <f t="shared" si="0"/>
        <v>0.9855003439699423</v>
      </c>
      <c r="E12" s="59">
        <f t="shared" si="1"/>
        <v>55869</v>
      </c>
      <c r="F12" s="30"/>
      <c r="G12" s="30"/>
    </row>
    <row r="13" spans="1:7" ht="12.75">
      <c r="A13" s="41" t="s">
        <v>43</v>
      </c>
      <c r="B13" s="42">
        <v>107171</v>
      </c>
      <c r="C13" s="42">
        <v>110283</v>
      </c>
      <c r="D13" s="66">
        <f t="shared" si="0"/>
        <v>0.029037706095865486</v>
      </c>
      <c r="E13" s="59">
        <f t="shared" si="1"/>
        <v>3112</v>
      </c>
      <c r="F13" s="30"/>
      <c r="G13" s="30"/>
    </row>
    <row r="14" spans="1:7" ht="12.75">
      <c r="A14" s="41" t="s">
        <v>44</v>
      </c>
      <c r="B14" s="42">
        <v>0</v>
      </c>
      <c r="C14" s="42">
        <v>0</v>
      </c>
      <c r="D14" s="66">
        <v>0</v>
      </c>
      <c r="E14" s="59">
        <v>0</v>
      </c>
      <c r="F14" s="30"/>
      <c r="G14" s="30"/>
    </row>
    <row r="15" spans="1:7" ht="12.75">
      <c r="A15" s="41" t="s">
        <v>45</v>
      </c>
      <c r="B15" s="42">
        <v>107171</v>
      </c>
      <c r="C15" s="42">
        <v>110283</v>
      </c>
      <c r="D15" s="66">
        <f t="shared" si="0"/>
        <v>0.029037706095865486</v>
      </c>
      <c r="E15" s="59">
        <f t="shared" si="1"/>
        <v>3112</v>
      </c>
      <c r="F15" s="30"/>
      <c r="G15" s="30"/>
    </row>
    <row r="16" spans="1:7" ht="12.75">
      <c r="A16" s="41" t="s">
        <v>46</v>
      </c>
      <c r="B16" s="42">
        <v>17461</v>
      </c>
      <c r="C16" s="42">
        <v>17436</v>
      </c>
      <c r="D16" s="66">
        <f t="shared" si="0"/>
        <v>-0.0014317622129316762</v>
      </c>
      <c r="E16" s="59">
        <f t="shared" si="1"/>
        <v>-25</v>
      </c>
      <c r="F16" s="30"/>
      <c r="G16" s="30"/>
    </row>
    <row r="17" spans="1:7" ht="12.75">
      <c r="A17" s="67" t="s">
        <v>47</v>
      </c>
      <c r="B17" s="42">
        <v>67</v>
      </c>
      <c r="C17" s="42">
        <v>45</v>
      </c>
      <c r="D17" s="66">
        <f t="shared" si="0"/>
        <v>-0.3283582089552239</v>
      </c>
      <c r="E17" s="59">
        <f t="shared" si="1"/>
        <v>-22</v>
      </c>
      <c r="F17" s="30"/>
      <c r="G17" s="30"/>
    </row>
    <row r="18" spans="1:7" ht="12.75">
      <c r="A18" s="41" t="s">
        <v>48</v>
      </c>
      <c r="B18" s="42">
        <v>520</v>
      </c>
      <c r="C18" s="42">
        <v>494</v>
      </c>
      <c r="D18" s="66">
        <f t="shared" si="0"/>
        <v>-0.05</v>
      </c>
      <c r="E18" s="59">
        <f t="shared" si="1"/>
        <v>-26</v>
      </c>
      <c r="F18" s="68"/>
      <c r="G18" s="30"/>
    </row>
    <row r="19" spans="1:7" ht="12.75">
      <c r="A19" s="41" t="s">
        <v>49</v>
      </c>
      <c r="B19" s="42">
        <v>0</v>
      </c>
      <c r="C19" s="42">
        <v>0</v>
      </c>
      <c r="D19" s="66">
        <v>0</v>
      </c>
      <c r="E19" s="59">
        <f t="shared" si="1"/>
        <v>0</v>
      </c>
      <c r="F19" s="30"/>
      <c r="G19" s="30"/>
    </row>
    <row r="20" spans="1:7" ht="12.75">
      <c r="A20" s="41" t="s">
        <v>50</v>
      </c>
      <c r="B20" s="42">
        <v>347923</v>
      </c>
      <c r="C20" s="42">
        <v>349425</v>
      </c>
      <c r="D20" s="66">
        <f t="shared" si="0"/>
        <v>0.004317047162734284</v>
      </c>
      <c r="E20" s="59">
        <f t="shared" si="1"/>
        <v>1502</v>
      </c>
      <c r="F20" s="30"/>
      <c r="G20" s="30"/>
    </row>
    <row r="21" spans="1:7" ht="12.75">
      <c r="A21" s="65" t="s">
        <v>51</v>
      </c>
      <c r="B21" s="77">
        <v>668746</v>
      </c>
      <c r="C21" s="77">
        <v>745580</v>
      </c>
      <c r="D21" s="66">
        <f t="shared" si="0"/>
        <v>0.11489264982519522</v>
      </c>
      <c r="E21" s="59">
        <f t="shared" si="1"/>
        <v>76834</v>
      </c>
      <c r="F21" s="30"/>
      <c r="G21" s="30"/>
    </row>
    <row r="22" spans="1:7" ht="12.75">
      <c r="A22" s="69"/>
      <c r="B22" s="70"/>
      <c r="C22" s="70"/>
      <c r="D22" s="70"/>
      <c r="E22" s="30"/>
      <c r="F22" s="30"/>
      <c r="G22" s="30"/>
    </row>
    <row r="23" spans="1:7" ht="12.75">
      <c r="A23" s="71" t="s">
        <v>52</v>
      </c>
      <c r="B23" s="69"/>
      <c r="C23" s="69"/>
      <c r="D23" s="69"/>
      <c r="E23" s="30"/>
      <c r="F23" s="30"/>
      <c r="G23" s="30"/>
    </row>
    <row r="24" spans="1:7" ht="12.75">
      <c r="A24" s="41" t="s">
        <v>53</v>
      </c>
      <c r="B24" s="42">
        <v>99</v>
      </c>
      <c r="C24" s="42">
        <v>53</v>
      </c>
      <c r="D24" s="66">
        <f>(C24-B24)/B24</f>
        <v>-0.46464646464646464</v>
      </c>
      <c r="E24" s="59">
        <f>C24-B24</f>
        <v>-46</v>
      </c>
      <c r="F24" s="30"/>
      <c r="G24" s="30"/>
    </row>
    <row r="25" spans="1:7" ht="12.75">
      <c r="A25" s="41" t="s">
        <v>54</v>
      </c>
      <c r="B25" s="42">
        <v>0</v>
      </c>
      <c r="C25" s="42">
        <v>0</v>
      </c>
      <c r="D25" s="66">
        <v>0</v>
      </c>
      <c r="E25" s="59">
        <f>C25-B25</f>
        <v>0</v>
      </c>
      <c r="F25" s="30"/>
      <c r="G25" s="30"/>
    </row>
    <row r="26" spans="1:7" ht="12.75">
      <c r="A26" s="41" t="s">
        <v>55</v>
      </c>
      <c r="B26" s="72">
        <v>84834</v>
      </c>
      <c r="C26" s="72">
        <v>130226</v>
      </c>
      <c r="D26" s="66">
        <f>(C26-B26)/B26</f>
        <v>0.5350684866916566</v>
      </c>
      <c r="E26" s="59">
        <f>C26-B26</f>
        <v>45392</v>
      </c>
      <c r="F26" s="30"/>
      <c r="G26" s="30"/>
    </row>
    <row r="27" spans="1:7" ht="12.75">
      <c r="A27" s="71" t="s">
        <v>56</v>
      </c>
      <c r="B27" s="73">
        <v>84933</v>
      </c>
      <c r="C27" s="73">
        <v>130279</v>
      </c>
      <c r="D27" s="66">
        <f>(C27-B27)/B27</f>
        <v>0.5339031942825522</v>
      </c>
      <c r="E27" s="59">
        <f>C27-B27</f>
        <v>45346</v>
      </c>
      <c r="F27" s="30"/>
      <c r="G27" s="30"/>
    </row>
    <row r="28" spans="1:7" ht="12.75">
      <c r="A28" s="69"/>
      <c r="B28" s="70"/>
      <c r="C28" s="70"/>
      <c r="D28" s="66"/>
      <c r="E28" s="59"/>
      <c r="F28" s="30"/>
      <c r="G28" s="30"/>
    </row>
    <row r="29" spans="1:7" ht="12.75">
      <c r="A29" s="69"/>
      <c r="B29" s="70"/>
      <c r="C29" s="70"/>
      <c r="D29" s="66"/>
      <c r="E29" s="59"/>
      <c r="F29" s="30"/>
      <c r="G29" s="30"/>
    </row>
    <row r="30" spans="1:7" ht="12.75">
      <c r="A30" s="74" t="s">
        <v>57</v>
      </c>
      <c r="B30" s="70">
        <v>0</v>
      </c>
      <c r="C30" s="70">
        <v>1000</v>
      </c>
      <c r="D30" s="66">
        <v>0</v>
      </c>
      <c r="E30" s="59">
        <f>C30-B30</f>
        <v>1000</v>
      </c>
      <c r="F30" s="75"/>
      <c r="G30" s="76"/>
    </row>
    <row r="31" spans="1:7" ht="12.75">
      <c r="A31" s="69"/>
      <c r="B31" s="70"/>
      <c r="C31" s="70"/>
      <c r="D31" s="66"/>
      <c r="E31" s="59"/>
      <c r="F31" s="75"/>
      <c r="G31" s="76"/>
    </row>
    <row r="32" spans="1:7" ht="12.75">
      <c r="A32" s="71" t="s">
        <v>58</v>
      </c>
      <c r="B32" s="70"/>
      <c r="C32" s="70"/>
      <c r="D32" s="66"/>
      <c r="E32" s="59"/>
      <c r="F32" s="75"/>
      <c r="G32" s="76"/>
    </row>
    <row r="33" spans="1:7" ht="12.75">
      <c r="A33" s="41" t="s">
        <v>59</v>
      </c>
      <c r="B33" s="42">
        <v>0</v>
      </c>
      <c r="C33" s="42">
        <v>0</v>
      </c>
      <c r="D33" s="66">
        <v>0</v>
      </c>
      <c r="E33" s="59">
        <f aca="true" t="shared" si="2" ref="E33:E42">C33-B33</f>
        <v>0</v>
      </c>
      <c r="F33" s="75"/>
      <c r="G33" s="76"/>
    </row>
    <row r="34" spans="1:7" ht="12.75">
      <c r="A34" s="41" t="s">
        <v>60</v>
      </c>
      <c r="B34" s="42">
        <v>0</v>
      </c>
      <c r="C34" s="42">
        <v>0</v>
      </c>
      <c r="D34" s="66">
        <v>0</v>
      </c>
      <c r="E34" s="59">
        <f t="shared" si="2"/>
        <v>0</v>
      </c>
      <c r="F34" s="75"/>
      <c r="G34" s="76"/>
    </row>
    <row r="35" spans="1:7" ht="12.75">
      <c r="A35" s="41" t="s">
        <v>61</v>
      </c>
      <c r="B35" s="42">
        <v>20580</v>
      </c>
      <c r="C35" s="42">
        <v>22950</v>
      </c>
      <c r="D35" s="66">
        <f aca="true" t="shared" si="3" ref="D35:D42">(C35-B35)/B35</f>
        <v>0.1151603498542274</v>
      </c>
      <c r="E35" s="59">
        <f t="shared" si="2"/>
        <v>2370</v>
      </c>
      <c r="F35" s="75"/>
      <c r="G35" s="76"/>
    </row>
    <row r="36" spans="1:7" ht="12.75">
      <c r="A36" s="41" t="s">
        <v>62</v>
      </c>
      <c r="B36" s="42">
        <v>1116500</v>
      </c>
      <c r="C36" s="42">
        <v>1123300</v>
      </c>
      <c r="D36" s="66">
        <f t="shared" si="3"/>
        <v>0.006090461262875056</v>
      </c>
      <c r="E36" s="59">
        <f t="shared" si="2"/>
        <v>6800</v>
      </c>
      <c r="F36" s="75"/>
      <c r="G36" s="76"/>
    </row>
    <row r="37" spans="1:7" ht="12.75">
      <c r="A37" s="41" t="s">
        <v>63</v>
      </c>
      <c r="B37" s="42">
        <v>612071</v>
      </c>
      <c r="C37" s="42">
        <v>609984</v>
      </c>
      <c r="D37" s="66">
        <f t="shared" si="3"/>
        <v>-0.003409735145105715</v>
      </c>
      <c r="E37" s="59">
        <f t="shared" si="2"/>
        <v>-2087</v>
      </c>
      <c r="F37" s="75"/>
      <c r="G37" s="76"/>
    </row>
    <row r="38" spans="1:7" ht="12.75">
      <c r="A38" s="41" t="s">
        <v>64</v>
      </c>
      <c r="B38" s="42">
        <v>118906</v>
      </c>
      <c r="C38" s="42">
        <v>121302</v>
      </c>
      <c r="D38" s="66">
        <f t="shared" si="3"/>
        <v>0.020150370881200277</v>
      </c>
      <c r="E38" s="59">
        <f t="shared" si="2"/>
        <v>2396</v>
      </c>
      <c r="F38" s="75"/>
      <c r="G38" s="76"/>
    </row>
    <row r="39" spans="1:7" ht="12.75">
      <c r="A39" s="65" t="s">
        <v>65</v>
      </c>
      <c r="B39" s="42">
        <v>139486</v>
      </c>
      <c r="C39" s="42">
        <v>144252</v>
      </c>
      <c r="D39" s="66">
        <f t="shared" si="3"/>
        <v>0.03416830362903804</v>
      </c>
      <c r="E39" s="59">
        <f t="shared" si="2"/>
        <v>4766</v>
      </c>
      <c r="F39" s="75"/>
      <c r="G39" s="76"/>
    </row>
    <row r="40" spans="1:7" ht="12.75">
      <c r="A40" s="41" t="s">
        <v>66</v>
      </c>
      <c r="B40" s="42">
        <v>444327</v>
      </c>
      <c r="C40" s="42">
        <v>470049</v>
      </c>
      <c r="D40" s="66">
        <f t="shared" si="3"/>
        <v>0.057889797378957386</v>
      </c>
      <c r="E40" s="59">
        <f t="shared" si="2"/>
        <v>25722</v>
      </c>
      <c r="F40" s="75"/>
      <c r="G40" s="76"/>
    </row>
    <row r="41" spans="1:7" ht="12.75">
      <c r="A41" s="65" t="s">
        <v>67</v>
      </c>
      <c r="B41" s="77">
        <v>583813</v>
      </c>
      <c r="C41" s="77">
        <v>614301</v>
      </c>
      <c r="D41" s="66">
        <f t="shared" si="3"/>
        <v>0.05222220128705596</v>
      </c>
      <c r="E41" s="59">
        <f t="shared" si="2"/>
        <v>30488</v>
      </c>
      <c r="F41" s="79"/>
      <c r="G41" s="76"/>
    </row>
    <row r="42" spans="1:7" ht="12.75">
      <c r="A42" s="65" t="s">
        <v>68</v>
      </c>
      <c r="B42" s="77">
        <v>668746</v>
      </c>
      <c r="C42" s="77">
        <v>745580</v>
      </c>
      <c r="D42" s="66">
        <f t="shared" si="3"/>
        <v>0.11489264982519522</v>
      </c>
      <c r="E42" s="59">
        <f t="shared" si="2"/>
        <v>76834</v>
      </c>
      <c r="F42" s="79"/>
      <c r="G42" s="76"/>
    </row>
    <row r="43" spans="1:7" ht="13.5" thickBot="1">
      <c r="A43" s="78"/>
      <c r="B43" s="70"/>
      <c r="C43" s="70"/>
      <c r="D43" s="70"/>
      <c r="E43" s="30"/>
      <c r="F43" s="30"/>
      <c r="G43" s="30"/>
    </row>
    <row r="44" spans="1:7" ht="12.75">
      <c r="A44" s="65" t="s">
        <v>69</v>
      </c>
      <c r="B44" s="30"/>
      <c r="C44" s="30"/>
      <c r="D44" s="30"/>
      <c r="E44" s="30"/>
      <c r="F44" s="30"/>
      <c r="G44" s="30"/>
    </row>
    <row r="45" spans="1:7" ht="12.75">
      <c r="A45" s="41" t="s">
        <v>70</v>
      </c>
      <c r="B45" s="42">
        <v>4466</v>
      </c>
      <c r="C45" s="42">
        <v>4176</v>
      </c>
      <c r="D45" s="66">
        <f>(C45-B45)/B45</f>
        <v>-0.06493506493506493</v>
      </c>
      <c r="E45" s="59">
        <f>C45-B45</f>
        <v>-290</v>
      </c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  <row r="50" spans="1:5" ht="12.75">
      <c r="A50" s="30"/>
      <c r="B50" s="30"/>
      <c r="C50" s="30"/>
      <c r="D50" s="30"/>
      <c r="E50" s="30"/>
    </row>
    <row r="76" ht="12.75">
      <c r="F76">
        <v>9605989</v>
      </c>
    </row>
    <row r="78" ht="12.75">
      <c r="F78">
        <v>9605989</v>
      </c>
    </row>
    <row r="79" ht="12.75">
      <c r="E79">
        <v>608830</v>
      </c>
    </row>
    <row r="80" spans="5:6" ht="12.75">
      <c r="E80">
        <v>104380</v>
      </c>
      <c r="F80">
        <v>1700</v>
      </c>
    </row>
    <row r="81" spans="5:6" ht="12.75">
      <c r="E81">
        <v>504450</v>
      </c>
      <c r="F81">
        <v>6675</v>
      </c>
    </row>
    <row r="82" ht="12.75">
      <c r="F82">
        <v>4975</v>
      </c>
    </row>
    <row r="83" ht="12.75">
      <c r="E83">
        <v>4275</v>
      </c>
    </row>
    <row r="84" ht="12.75">
      <c r="E84">
        <v>12107</v>
      </c>
    </row>
    <row r="85" ht="12.75">
      <c r="E85">
        <v>7832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">
    <pageSetUpPr fitToPage="1"/>
  </sheetPr>
  <dimension ref="A1:E46"/>
  <sheetViews>
    <sheetView showZeros="0" workbookViewId="0" topLeftCell="A25">
      <selection activeCell="A19" sqref="A19"/>
    </sheetView>
  </sheetViews>
  <sheetFormatPr defaultColWidth="9.140625" defaultRowHeight="12.75"/>
  <cols>
    <col min="1" max="1" width="63.140625" style="30" bestFit="1" customWidth="1"/>
    <col min="2" max="3" width="9.28125" style="30" bestFit="1" customWidth="1"/>
    <col min="4" max="4" width="7.57421875" style="30" bestFit="1" customWidth="1"/>
    <col min="5" max="5" width="9.421875" style="30" bestFit="1" customWidth="1"/>
    <col min="6" max="16384" width="9.140625" style="30" customWidth="1"/>
  </cols>
  <sheetData>
    <row r="1" spans="1:5" ht="15">
      <c r="A1" s="29" t="s">
        <v>160</v>
      </c>
      <c r="B1" s="112"/>
      <c r="C1" s="112"/>
      <c r="D1" s="112"/>
      <c r="E1" s="112"/>
    </row>
    <row r="2" spans="1:5" ht="15">
      <c r="A2" s="113" t="s">
        <v>159</v>
      </c>
      <c r="B2" s="114"/>
      <c r="C2" s="114"/>
      <c r="D2" s="114"/>
      <c r="E2" s="114"/>
    </row>
    <row r="3" spans="1:5" ht="12.75">
      <c r="A3" s="80" t="s">
        <v>36</v>
      </c>
      <c r="B3" s="94"/>
      <c r="C3" s="94"/>
      <c r="D3" s="94"/>
      <c r="E3" s="94"/>
    </row>
    <row r="4" spans="1:5" ht="12">
      <c r="A4" s="81"/>
      <c r="B4" s="118">
        <v>38990</v>
      </c>
      <c r="C4" s="118">
        <v>39355</v>
      </c>
      <c r="D4" s="82" t="s">
        <v>26</v>
      </c>
      <c r="E4" s="83"/>
    </row>
    <row r="5" spans="1:5" ht="12">
      <c r="A5" s="65" t="s">
        <v>130</v>
      </c>
      <c r="B5" s="61"/>
      <c r="C5" s="61"/>
      <c r="D5" s="84" t="s">
        <v>27</v>
      </c>
      <c r="E5" s="84" t="s">
        <v>28</v>
      </c>
    </row>
    <row r="6" spans="1:5" ht="12">
      <c r="A6" s="16" t="s">
        <v>131</v>
      </c>
      <c r="B6" s="85">
        <v>616461</v>
      </c>
      <c r="C6" s="85">
        <v>635232</v>
      </c>
      <c r="D6" s="86">
        <f>(C6-B6)/B6</f>
        <v>0.03044961481748237</v>
      </c>
      <c r="E6" s="116">
        <f>C6-B6</f>
        <v>18771</v>
      </c>
    </row>
    <row r="7" spans="1:5" ht="12">
      <c r="A7" s="16" t="s">
        <v>132</v>
      </c>
      <c r="B7" s="85">
        <v>0</v>
      </c>
      <c r="C7" s="85">
        <v>0</v>
      </c>
      <c r="D7" s="86">
        <v>0</v>
      </c>
      <c r="E7" s="116">
        <f aca="true" t="shared" si="0" ref="E7:E14">C7-B7</f>
        <v>0</v>
      </c>
    </row>
    <row r="8" spans="1:5" ht="12">
      <c r="A8" s="16" t="s">
        <v>133</v>
      </c>
      <c r="B8" s="85">
        <v>2314.25837</v>
      </c>
      <c r="C8" s="85">
        <v>3345</v>
      </c>
      <c r="D8" s="86">
        <f aca="true" t="shared" si="1" ref="D8:D14">(C8-B8)/B8</f>
        <v>0.44538744824762155</v>
      </c>
      <c r="E8" s="116">
        <f t="shared" si="0"/>
        <v>1030.74163</v>
      </c>
    </row>
    <row r="9" spans="1:5" ht="12">
      <c r="A9" s="16" t="s">
        <v>134</v>
      </c>
      <c r="B9" s="85">
        <v>106</v>
      </c>
      <c r="C9" s="85">
        <v>103</v>
      </c>
      <c r="D9" s="86">
        <f t="shared" si="1"/>
        <v>-0.02830188679245283</v>
      </c>
      <c r="E9" s="116">
        <f t="shared" si="0"/>
        <v>-3</v>
      </c>
    </row>
    <row r="10" spans="1:5" ht="12">
      <c r="A10" s="16" t="s">
        <v>135</v>
      </c>
      <c r="B10" s="85">
        <v>368</v>
      </c>
      <c r="C10" s="85">
        <v>444</v>
      </c>
      <c r="D10" s="86">
        <f t="shared" si="1"/>
        <v>0.20652173913043478</v>
      </c>
      <c r="E10" s="116">
        <f t="shared" si="0"/>
        <v>76</v>
      </c>
    </row>
    <row r="11" spans="1:5" ht="12">
      <c r="A11" s="16" t="s">
        <v>136</v>
      </c>
      <c r="B11" s="85">
        <v>1924</v>
      </c>
      <c r="C11" s="85">
        <v>2531</v>
      </c>
      <c r="D11" s="86">
        <f t="shared" si="1"/>
        <v>0.31548856548856546</v>
      </c>
      <c r="E11" s="116">
        <f t="shared" si="0"/>
        <v>607</v>
      </c>
    </row>
    <row r="12" spans="1:5" ht="12">
      <c r="A12" s="16" t="s">
        <v>137</v>
      </c>
      <c r="B12" s="85">
        <v>3760.707</v>
      </c>
      <c r="C12" s="85">
        <v>4260</v>
      </c>
      <c r="D12" s="86">
        <f t="shared" si="1"/>
        <v>0.13276572729542613</v>
      </c>
      <c r="E12" s="116">
        <f t="shared" si="0"/>
        <v>499.2930000000001</v>
      </c>
    </row>
    <row r="13" spans="1:5" ht="12">
      <c r="A13" s="16" t="s">
        <v>138</v>
      </c>
      <c r="B13" s="85">
        <v>53030</v>
      </c>
      <c r="C13" s="85">
        <v>3571</v>
      </c>
      <c r="D13" s="86">
        <f t="shared" si="1"/>
        <v>-0.9326607580614746</v>
      </c>
      <c r="E13" s="116">
        <f t="shared" si="0"/>
        <v>-49459</v>
      </c>
    </row>
    <row r="14" spans="1:5" ht="12">
      <c r="A14" s="65" t="s">
        <v>139</v>
      </c>
      <c r="B14" s="96">
        <v>677963.9653700001</v>
      </c>
      <c r="C14" s="96">
        <v>649486</v>
      </c>
      <c r="D14" s="86">
        <f t="shared" si="1"/>
        <v>-0.042005131282247726</v>
      </c>
      <c r="E14" s="116">
        <f t="shared" si="0"/>
        <v>-28477.965370000107</v>
      </c>
    </row>
    <row r="15" spans="1:5" ht="12">
      <c r="A15" s="10"/>
      <c r="B15" s="85"/>
      <c r="C15" s="85"/>
      <c r="D15" s="85"/>
      <c r="E15" s="119"/>
    </row>
    <row r="16" spans="1:5" ht="12">
      <c r="A16" s="65" t="s">
        <v>82</v>
      </c>
      <c r="B16" s="85"/>
      <c r="C16" s="85"/>
      <c r="D16" s="85"/>
      <c r="E16" s="119"/>
    </row>
    <row r="17" spans="1:5" ht="12">
      <c r="A17" s="16" t="s">
        <v>140</v>
      </c>
      <c r="B17" s="85">
        <v>149259</v>
      </c>
      <c r="C17" s="85">
        <v>190655</v>
      </c>
      <c r="D17" s="86">
        <f>(C17-B17)/B17</f>
        <v>0.27734340977763483</v>
      </c>
      <c r="E17" s="116">
        <f>C17-B17</f>
        <v>41396</v>
      </c>
    </row>
    <row r="18" spans="1:5" ht="12">
      <c r="A18" s="16" t="s">
        <v>141</v>
      </c>
      <c r="B18" s="85">
        <v>3</v>
      </c>
      <c r="C18" s="85">
        <v>3</v>
      </c>
      <c r="D18" s="86">
        <f aca="true" t="shared" si="2" ref="D18:D26">(C18-B18)/B18</f>
        <v>0</v>
      </c>
      <c r="E18" s="116">
        <f aca="true" t="shared" si="3" ref="E18:E26">C18-B18</f>
        <v>0</v>
      </c>
    </row>
    <row r="19" spans="1:5" ht="12">
      <c r="A19" s="16" t="s">
        <v>142</v>
      </c>
      <c r="B19" s="85">
        <v>0</v>
      </c>
      <c r="C19" s="85">
        <v>19</v>
      </c>
      <c r="D19" s="86">
        <v>0</v>
      </c>
      <c r="E19" s="116">
        <f t="shared" si="3"/>
        <v>19</v>
      </c>
    </row>
    <row r="20" spans="1:5" ht="12">
      <c r="A20" s="16" t="s">
        <v>143</v>
      </c>
      <c r="B20" s="85">
        <v>12891</v>
      </c>
      <c r="C20" s="85">
        <v>12990</v>
      </c>
      <c r="D20" s="86">
        <f t="shared" si="2"/>
        <v>0.0076797765883174305</v>
      </c>
      <c r="E20" s="116">
        <f t="shared" si="3"/>
        <v>99</v>
      </c>
    </row>
    <row r="21" spans="1:5" ht="12">
      <c r="A21" s="16" t="s">
        <v>144</v>
      </c>
      <c r="B21" s="85">
        <v>0</v>
      </c>
      <c r="C21" s="85">
        <v>0</v>
      </c>
      <c r="D21" s="86">
        <v>0</v>
      </c>
      <c r="E21" s="116">
        <f t="shared" si="3"/>
        <v>0</v>
      </c>
    </row>
    <row r="22" spans="1:5" ht="12">
      <c r="A22" s="16" t="s">
        <v>145</v>
      </c>
      <c r="B22" s="85">
        <v>12891</v>
      </c>
      <c r="C22" s="85">
        <v>12990</v>
      </c>
      <c r="D22" s="86">
        <f t="shared" si="2"/>
        <v>0.0076797765883174305</v>
      </c>
      <c r="E22" s="116">
        <f t="shared" si="3"/>
        <v>99</v>
      </c>
    </row>
    <row r="23" spans="1:5" ht="12">
      <c r="A23" s="16" t="s">
        <v>146</v>
      </c>
      <c r="B23" s="85">
        <v>3344</v>
      </c>
      <c r="C23" s="85">
        <v>3643</v>
      </c>
      <c r="D23" s="86">
        <f t="shared" si="2"/>
        <v>0.08941387559808613</v>
      </c>
      <c r="E23" s="116">
        <f t="shared" si="3"/>
        <v>299</v>
      </c>
    </row>
    <row r="24" spans="1:5" ht="12">
      <c r="A24" s="16" t="s">
        <v>147</v>
      </c>
      <c r="B24" s="85">
        <v>0</v>
      </c>
      <c r="C24" s="85">
        <v>0</v>
      </c>
      <c r="D24" s="86">
        <v>0</v>
      </c>
      <c r="E24" s="116">
        <f t="shared" si="3"/>
        <v>0</v>
      </c>
    </row>
    <row r="25" spans="1:5" ht="12">
      <c r="A25" s="16" t="s">
        <v>148</v>
      </c>
      <c r="B25" s="85">
        <v>348744.92772</v>
      </c>
      <c r="C25" s="85">
        <v>317590</v>
      </c>
      <c r="D25" s="86">
        <f t="shared" si="2"/>
        <v>-0.08933442537410499</v>
      </c>
      <c r="E25" s="116">
        <f t="shared" si="3"/>
        <v>-31154.927719999978</v>
      </c>
    </row>
    <row r="26" spans="1:5" ht="12">
      <c r="A26" s="65" t="s">
        <v>149</v>
      </c>
      <c r="B26" s="97">
        <v>514241.92772</v>
      </c>
      <c r="C26" s="97">
        <v>524900</v>
      </c>
      <c r="D26" s="86">
        <f t="shared" si="2"/>
        <v>0.02072579403872188</v>
      </c>
      <c r="E26" s="116">
        <f t="shared" si="3"/>
        <v>10658.072280000022</v>
      </c>
    </row>
    <row r="27" spans="1:5" ht="12">
      <c r="A27" s="10"/>
      <c r="B27" s="87"/>
      <c r="C27" s="87"/>
      <c r="D27" s="87"/>
      <c r="E27" s="120"/>
    </row>
    <row r="28" spans="1:5" ht="12">
      <c r="A28" s="16" t="s">
        <v>150</v>
      </c>
      <c r="B28" s="85">
        <v>163722.03765000013</v>
      </c>
      <c r="C28" s="85">
        <v>124586</v>
      </c>
      <c r="D28" s="86">
        <f>(C28-B28)/B28</f>
        <v>-0.23903952217882807</v>
      </c>
      <c r="E28" s="116">
        <f>C28-B28</f>
        <v>-39136.03765000013</v>
      </c>
    </row>
    <row r="29" spans="1:5" ht="12">
      <c r="A29" s="10"/>
      <c r="B29" s="87"/>
      <c r="C29" s="87"/>
      <c r="D29" s="87"/>
      <c r="E29" s="120"/>
    </row>
    <row r="30" spans="1:5" ht="12">
      <c r="A30" s="9" t="s">
        <v>151</v>
      </c>
      <c r="B30" s="85">
        <v>65036.451</v>
      </c>
      <c r="C30" s="85">
        <v>45165</v>
      </c>
      <c r="D30" s="86">
        <f>(C30-B30)/B30</f>
        <v>-0.3055432867946623</v>
      </c>
      <c r="E30" s="116">
        <f>C30-B30</f>
        <v>-19871.451</v>
      </c>
    </row>
    <row r="31" spans="1:5" ht="12">
      <c r="A31" s="10"/>
      <c r="B31" s="88"/>
      <c r="C31" s="88"/>
      <c r="D31" s="88"/>
      <c r="E31" s="121"/>
    </row>
    <row r="32" spans="1:5" ht="12">
      <c r="A32" s="9" t="s">
        <v>152</v>
      </c>
      <c r="B32" s="89">
        <v>98685.58665000013</v>
      </c>
      <c r="C32" s="89">
        <v>79421</v>
      </c>
      <c r="D32" s="86">
        <f>(C32-B32)/B32</f>
        <v>-0.19521175588005793</v>
      </c>
      <c r="E32" s="116">
        <f>C32-B32</f>
        <v>-19264.58665000013</v>
      </c>
    </row>
    <row r="33" spans="1:5" ht="12">
      <c r="A33" s="10"/>
      <c r="B33" s="87"/>
      <c r="C33" s="87"/>
      <c r="D33" s="87"/>
      <c r="E33" s="120"/>
    </row>
    <row r="34" spans="1:5" ht="12">
      <c r="A34" s="9" t="s">
        <v>153</v>
      </c>
      <c r="B34" s="89">
        <v>-26</v>
      </c>
      <c r="C34" s="89">
        <v>2</v>
      </c>
      <c r="D34" s="86">
        <f>(C34-B34)/B34</f>
        <v>-1.0769230769230769</v>
      </c>
      <c r="E34" s="116">
        <f>C34-B34</f>
        <v>28</v>
      </c>
    </row>
    <row r="35" spans="1:5" ht="12">
      <c r="A35" s="9" t="s">
        <v>151</v>
      </c>
      <c r="B35" s="89">
        <v>0</v>
      </c>
      <c r="C35" s="89">
        <v>0</v>
      </c>
      <c r="D35" s="86">
        <v>0</v>
      </c>
      <c r="E35" s="116">
        <f>C35-B35</f>
        <v>0</v>
      </c>
    </row>
    <row r="36" spans="1:5" ht="12">
      <c r="A36" s="9" t="s">
        <v>154</v>
      </c>
      <c r="B36" s="87">
        <v>-26</v>
      </c>
      <c r="C36" s="87">
        <v>2</v>
      </c>
      <c r="D36" s="86">
        <f>(C36-B36)/B36</f>
        <v>-1.0769230769230769</v>
      </c>
      <c r="E36" s="116">
        <f>C36-B36</f>
        <v>28</v>
      </c>
    </row>
    <row r="37" spans="1:5" ht="12">
      <c r="A37" s="10"/>
      <c r="B37" s="87"/>
      <c r="C37" s="87"/>
      <c r="D37" s="87"/>
      <c r="E37" s="120"/>
    </row>
    <row r="38" spans="1:5" ht="12">
      <c r="A38" s="90" t="s">
        <v>155</v>
      </c>
      <c r="B38" s="87">
        <v>98659.58665000013</v>
      </c>
      <c r="C38" s="87">
        <v>79423</v>
      </c>
      <c r="D38" s="86">
        <f>(C38-B38)/B38</f>
        <v>-0.19497939635854034</v>
      </c>
      <c r="E38" s="116">
        <f>C38-B38</f>
        <v>-19236.58665000013</v>
      </c>
    </row>
    <row r="39" spans="1:5" ht="12">
      <c r="A39" s="17"/>
      <c r="B39" s="88"/>
      <c r="C39" s="88"/>
      <c r="D39" s="88"/>
      <c r="E39" s="121"/>
    </row>
    <row r="40" spans="1:5" ht="12">
      <c r="A40" s="9" t="s">
        <v>156</v>
      </c>
      <c r="B40" s="91">
        <v>0</v>
      </c>
      <c r="C40" s="91">
        <v>0</v>
      </c>
      <c r="D40" s="86">
        <v>0</v>
      </c>
      <c r="E40" s="116">
        <f>C40-B40</f>
        <v>0</v>
      </c>
    </row>
    <row r="41" spans="1:5" ht="12">
      <c r="A41" s="92" t="s">
        <v>157</v>
      </c>
      <c r="B41" s="95">
        <v>98659.58665000013</v>
      </c>
      <c r="C41" s="95">
        <v>79423</v>
      </c>
      <c r="D41" s="86">
        <f>(C41-B41)/B41</f>
        <v>-0.19497939635854034</v>
      </c>
      <c r="E41" s="116">
        <f>C41-B41</f>
        <v>-19236.58665000013</v>
      </c>
    </row>
    <row r="42" spans="2:5" ht="12">
      <c r="B42" s="93"/>
      <c r="C42" s="93"/>
      <c r="D42" s="93"/>
      <c r="E42" s="93"/>
    </row>
    <row r="43" spans="2:5" ht="12">
      <c r="B43" s="93"/>
      <c r="C43" s="93"/>
      <c r="D43" s="93"/>
      <c r="E43" s="93"/>
    </row>
    <row r="44" spans="2:5" ht="12">
      <c r="B44" s="93"/>
      <c r="C44" s="93"/>
      <c r="D44" s="93"/>
      <c r="E44" s="93"/>
    </row>
    <row r="45" spans="2:5" ht="12">
      <c r="B45" s="93"/>
      <c r="C45" s="93"/>
      <c r="D45" s="93"/>
      <c r="E45" s="93"/>
    </row>
    <row r="46" spans="2:5" ht="12">
      <c r="B46" s="93"/>
      <c r="C46" s="93"/>
      <c r="D46" s="93"/>
      <c r="E46" s="93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adelacruz</cp:lastModifiedBy>
  <cp:lastPrinted>2007-12-21T20:12:19Z</cp:lastPrinted>
  <dcterms:created xsi:type="dcterms:W3CDTF">2007-08-22T16:49:29Z</dcterms:created>
  <dcterms:modified xsi:type="dcterms:W3CDTF">2008-01-09T00:50:13Z</dcterms:modified>
  <cp:category/>
  <cp:version/>
  <cp:contentType/>
  <cp:contentStatus/>
</cp:coreProperties>
</file>