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6915" activeTab="2"/>
  </bookViews>
  <sheets>
    <sheet name="Commercial Banks" sheetId="1" r:id="rId1"/>
    <sheet name="Industrial Banks" sheetId="2" r:id="rId2"/>
    <sheet name="Credit Unions" sheetId="3" r:id="rId3"/>
    <sheet name="Foreign Bank - RC" sheetId="4" r:id="rId4"/>
    <sheet name="Trust Companies RC" sheetId="5" r:id="rId5"/>
    <sheet name="Trust Company - RI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b" localSheetId="2">#REF!</definedName>
    <definedName name="\b">#REF!</definedName>
    <definedName name="\c" localSheetId="2">#REF!</definedName>
    <definedName name="\c">#REF!</definedName>
    <definedName name="C_1_010" localSheetId="2">'[11]Master'!$D$6</definedName>
    <definedName name="C_1_010">'[5]Master'!$D$6</definedName>
    <definedName name="C_1_025B" localSheetId="2">'[13]Master'!$D$13</definedName>
    <definedName name="C_1_025B">'[7]Master'!$D$13</definedName>
    <definedName name="C_3_388" localSheetId="2">'[9]Master'!$F$31</definedName>
    <definedName name="C_3_388">'[1]Master'!$F$31</definedName>
    <definedName name="CC_010" localSheetId="2">'[11]Master'!$C$6</definedName>
    <definedName name="CC_010">'[5]Master'!$C$6</definedName>
    <definedName name="CC_025B" localSheetId="2">'[9]Master'!$C$13</definedName>
    <definedName name="CC_025B">'[1]Master'!$C$13</definedName>
    <definedName name="CC_115">'[8]Master'!$C$108</definedName>
    <definedName name="CC_131" localSheetId="2">'[10]Master'!$C$111</definedName>
    <definedName name="CC_131">'[2]Master'!$C$111</definedName>
    <definedName name="CC_230" localSheetId="2">'[9]Master'!$C$113</definedName>
    <definedName name="CC_230">'[1]Master'!$C$113</definedName>
    <definedName name="CC_300" localSheetId="2">'[12]Master'!$C$26</definedName>
    <definedName name="CC_300">'[6]Master'!$C$26</definedName>
    <definedName name="CC_310" localSheetId="2">'[10]Master'!$C$120</definedName>
    <definedName name="CC_310">'[2]Master'!$C$120</definedName>
    <definedName name="CC_340" localSheetId="2">'[10]Master'!$C$27</definedName>
    <definedName name="CC_340">'[2]Master'!$C$27</definedName>
    <definedName name="CC_380" localSheetId="2">'[9]Master'!$C$28</definedName>
    <definedName name="CC_380">'[1]Master'!$C$28</definedName>
    <definedName name="CC_550" localSheetId="2">'[13]Master'!$C$34</definedName>
    <definedName name="CC_550">'[7]Master'!$C$34</definedName>
    <definedName name="CC_551" localSheetId="2">'[13]Master'!$C$35</definedName>
    <definedName name="CC_551">'[7]Master'!$C$35</definedName>
    <definedName name="CC_661A" localSheetId="2">'[11]Master'!$C$157</definedName>
    <definedName name="CC_661A">'[5]Master'!$C$157</definedName>
    <definedName name="CC_719" localSheetId="2">'[9]Master'!$C$57</definedName>
    <definedName name="CC_719">'[1]Master'!$C$57</definedName>
    <definedName name="CC_798" localSheetId="2">'[9]Master'!$C$72</definedName>
    <definedName name="CC_798">'[1]Master'!$C$72</definedName>
    <definedName name="Data" localSheetId="2">'[4]Jun 2000 Data'!#REF!</definedName>
    <definedName name="Data">'[4]Jun 2000 Data'!#REF!</definedName>
    <definedName name="FiduciaryStatement" localSheetId="2">#REF!</definedName>
    <definedName name="FiduciaryStatement">#REF!</definedName>
    <definedName name="HTML1_1" localSheetId="4" hidden="1">"[TRST4Q96.XLS]Abstract!$A$1:$B$43"</definedName>
    <definedName name="HTML1_1" hidden="1">"'[profile.xls]1q97 - Tables'!$A$1:$E$48"</definedName>
    <definedName name="HTML1_10" hidden="1">""</definedName>
    <definedName name="HTML1_11" hidden="1">1</definedName>
    <definedName name="HTML1_12" localSheetId="4" hidden="1">"P:\STATS\trst4q96.htm"</definedName>
    <definedName name="HTML1_12" hidden="1">"P:\STATS\prof197.htm"</definedName>
    <definedName name="HTML1_2" hidden="1">1</definedName>
    <definedName name="HTML1_3" localSheetId="4" hidden="1">"4th Quarter 1996"</definedName>
    <definedName name="HTML1_3" hidden="1">"profile"</definedName>
    <definedName name="HTML1_4" localSheetId="4" hidden="1">"Trust Company Report of Condition"</definedName>
    <definedName name="HTML1_4" hidden="1">"Profile of State Chartered Banks 3/31/97 "</definedName>
    <definedName name="HTML1_5" localSheetId="4" hidden="1">"Abstract of Trust Company Report of Income"</definedName>
    <definedName name="HTML1_5" hidden="1">""</definedName>
    <definedName name="HTML1_6" hidden="1">-4146</definedName>
    <definedName name="HTML1_7" hidden="1">-4146</definedName>
    <definedName name="HTML1_8" localSheetId="4" hidden="1">"3/24/97"</definedName>
    <definedName name="HTML1_8" hidden="1">"5/28/97"</definedName>
    <definedName name="HTML1_9" hidden="1">"Patrick Carroll"</definedName>
    <definedName name="HTML2_1" hidden="1">"[FBIN496.XLS]Abstract!$A$1:$B$38"</definedName>
    <definedName name="HTML2_10" hidden="1">"pcarroll@sbd.ca.gov"</definedName>
    <definedName name="HTML2_11" hidden="1">1</definedName>
    <definedName name="HTML2_12" hidden="1">"P:\STATS\fbin4q96.htm"</definedName>
    <definedName name="HTML2_2" hidden="1">1</definedName>
    <definedName name="HTML2_3" hidden="1">"4th Quarter 1996"</definedName>
    <definedName name="HTML2_4" hidden="1">"Foreign Bank Report of Income"</definedName>
    <definedName name="HTML2_5" hidden="1">"Abstract of foreign bank report of income."</definedName>
    <definedName name="HTML2_6" hidden="1">-4146</definedName>
    <definedName name="HTML2_7" hidden="1">-4146</definedName>
    <definedName name="HTML2_8" hidden="1">"3/24/97"</definedName>
    <definedName name="HTML2_9" hidden="1">"Patrick Carroll"</definedName>
    <definedName name="HTMLCount" hidden="1">1</definedName>
    <definedName name="_xlnm.Print_Area" localSheetId="0">'Commercial Banks'!$A$1:$E$43</definedName>
    <definedName name="_xlnm.Print_Area" localSheetId="2">'Credit Unions'!$A$1:$E$40</definedName>
    <definedName name="_xlnm.Print_Area" localSheetId="3">'Foreign Bank - RC'!$A$1:$E$46</definedName>
    <definedName name="_xlnm.Print_Area" localSheetId="1">'Industrial Banks'!$A$1:$E$42</definedName>
    <definedName name="_xlnm.Print_Area" localSheetId="4">'Trust Companies RC'!$A$1:$E$45</definedName>
    <definedName name="_xlnm.Print_Area" localSheetId="5">'Trust Company - RI'!$A$1:$E$42</definedName>
    <definedName name="PRINT_AREA_MI" localSheetId="2">#REF!</definedName>
    <definedName name="PRINT_AREA_MI">#REF!</definedName>
    <definedName name="PRINT_TITLES_MI" localSheetId="2">#REF!</definedName>
    <definedName name="PRINT_TITLES_MI">#REF!</definedName>
    <definedName name="test" hidden="1">"Fiduciary Statement"</definedName>
    <definedName name="test2" hidden="1">"Consolidated statement of fiduciary assets"</definedName>
    <definedName name="test3" hidden="1">"'[FID4Q96.XLS]Fiduciary Statement'!$A$1:$E$34"</definedName>
    <definedName name="test4" hidden="1">"P:\STATS\fid4q96.htm"</definedName>
    <definedName name="test5" hidden="1">"Fiduciary Statement"</definedName>
    <definedName name="test6" hidden="1">"Consolidated statement of fiduciary assets"</definedName>
  </definedNames>
  <calcPr fullCalcOnLoad="1"/>
</workbook>
</file>

<file path=xl/sharedStrings.xml><?xml version="1.0" encoding="utf-8"?>
<sst xmlns="http://schemas.openxmlformats.org/spreadsheetml/2006/main" count="210" uniqueCount="162">
  <si>
    <t>Number of Banks</t>
  </si>
  <si>
    <t>Loans &amp; Leases (Net)*</t>
  </si>
  <si>
    <t>Reserve for loans</t>
  </si>
  <si>
    <t>Total Assets</t>
  </si>
  <si>
    <t>Total Deposits</t>
  </si>
  <si>
    <t>Total Equity Capital</t>
  </si>
  <si>
    <t>Noncurrent Loans &amp; Leases**</t>
  </si>
  <si>
    <t>Total Past Due Loans &amp; Leases***</t>
  </si>
  <si>
    <t>Other Real Estate Owned****</t>
  </si>
  <si>
    <t>Interest Earned</t>
  </si>
  <si>
    <t>Interest Expense</t>
  </si>
  <si>
    <t>Net Interest Income</t>
  </si>
  <si>
    <t>Noninterest Income</t>
  </si>
  <si>
    <t>Loan Loss Provision</t>
  </si>
  <si>
    <t>Noninterest Expense</t>
  </si>
  <si>
    <t>Net Income</t>
  </si>
  <si>
    <t>Return on Assets#</t>
  </si>
  <si>
    <t>Return on Equity#</t>
  </si>
  <si>
    <t>Net Interest Margin#</t>
  </si>
  <si>
    <t>Loans &amp; Leases/Deposits</t>
  </si>
  <si>
    <t>Loans &amp; Leases/Assets</t>
  </si>
  <si>
    <t>LLR/Total Loans</t>
  </si>
  <si>
    <t>Equity Capital/Assets</t>
  </si>
  <si>
    <t>Noncurrent Loans &amp; Leases/Total Loans &amp; Leases</t>
  </si>
  <si>
    <t>Total Past Due Loans &amp; Leases/Total Loans &amp; Leases</t>
  </si>
  <si>
    <t>Reserves for Loans/Noncurrent Loans&amp;Leases</t>
  </si>
  <si>
    <t>Change</t>
  </si>
  <si>
    <t>%</t>
  </si>
  <si>
    <t>$</t>
  </si>
  <si>
    <t>Period Ending</t>
  </si>
  <si>
    <t>Number of Thrift and Loans</t>
  </si>
  <si>
    <t>Noncurrent Loans&amp;Leases/Total Loans&amp;Leases</t>
  </si>
  <si>
    <t>Tot. Past Due Loans&amp;Leases/Total Loans&amp;Leases</t>
  </si>
  <si>
    <t>PROFILE OF INDUSTRIAL BANKS</t>
  </si>
  <si>
    <t>(In Millions of Dollars)</t>
  </si>
  <si>
    <t>PROFILE OF STATE CHARTERED BANKS</t>
  </si>
  <si>
    <t>(in Thousands)</t>
  </si>
  <si>
    <t>ASSETS</t>
  </si>
  <si>
    <t>Cash and due from</t>
  </si>
  <si>
    <t>U.S. Treasury securities</t>
  </si>
  <si>
    <t>Obligations of other U.S. Government agencies and corporations</t>
  </si>
  <si>
    <t>Obligations of States and political subdivisions</t>
  </si>
  <si>
    <t>Other Securities</t>
  </si>
  <si>
    <t>Loans</t>
  </si>
  <si>
    <t>Reserve for possible loan losses</t>
  </si>
  <si>
    <t xml:space="preserve">Loans (net) </t>
  </si>
  <si>
    <t xml:space="preserve">Bank premises, furniture and fixtures and other assets representing bank premises </t>
  </si>
  <si>
    <t xml:space="preserve">        Capital leases included above</t>
  </si>
  <si>
    <t>Real estate owned other than bank premises</t>
  </si>
  <si>
    <t>Investments in subsidiaries not consolidated</t>
  </si>
  <si>
    <t>Other assets (complete schedule on reverse)</t>
  </si>
  <si>
    <t xml:space="preserve">TOTAL ASSETS </t>
  </si>
  <si>
    <t>LIABILITIES</t>
  </si>
  <si>
    <t xml:space="preserve">Liabilities for borrowed money </t>
  </si>
  <si>
    <t xml:space="preserve">Mortgage indebtedness </t>
  </si>
  <si>
    <t>Other liabilities</t>
  </si>
  <si>
    <t xml:space="preserve">TOTAL LIABILITIES </t>
  </si>
  <si>
    <t xml:space="preserve">Capital notes and debentures </t>
  </si>
  <si>
    <t>SHAREHOLDERS EQUITY</t>
  </si>
  <si>
    <t xml:space="preserve">Preferred stock </t>
  </si>
  <si>
    <t xml:space="preserve">Number shares outstanding </t>
  </si>
  <si>
    <t xml:space="preserve">Common stock </t>
  </si>
  <si>
    <t xml:space="preserve">Number shares authorized </t>
  </si>
  <si>
    <t>Number shares outstanding</t>
  </si>
  <si>
    <t>Surplus</t>
  </si>
  <si>
    <t xml:space="preserve">TOTAL CONTRIBUTED CAPITAL </t>
  </si>
  <si>
    <t>Retained earnings and other capital reserves</t>
  </si>
  <si>
    <t xml:space="preserve">TOTAL SHAREHOLDERS EQUITY </t>
  </si>
  <si>
    <t>TOTAL LIABILITIES AND CAPITAL ACCOUNTS</t>
  </si>
  <si>
    <t>MEMORANDA</t>
  </si>
  <si>
    <t>Assets deposited with State Treasurer to qualify for exercise of fiduciary powers (market value)</t>
  </si>
  <si>
    <t>PROFILE OF CREDIT UNIONS</t>
  </si>
  <si>
    <t>PERIOD ENDING</t>
  </si>
  <si>
    <t>Number of Credit Unions</t>
  </si>
  <si>
    <t>Loans to Members</t>
  </si>
  <si>
    <t>Allowance for Loan Losses</t>
  </si>
  <si>
    <t>Members' Shares</t>
  </si>
  <si>
    <t>Members' Equity</t>
  </si>
  <si>
    <t>Total Delinquent Loans**</t>
  </si>
  <si>
    <t>Foreclosed and Repossessed Assets (1)</t>
  </si>
  <si>
    <t>Provision for Loan Losses</t>
  </si>
  <si>
    <t>Other Income</t>
  </si>
  <si>
    <t>Operating Expenses</t>
  </si>
  <si>
    <t>Return on Average Assets</t>
  </si>
  <si>
    <t>Net  Margin/Average Assets</t>
  </si>
  <si>
    <t>Capital/Assets</t>
  </si>
  <si>
    <t>Total Loans/Total Shares</t>
  </si>
  <si>
    <t>Total Loans/Total Assets</t>
  </si>
  <si>
    <t>Delinquent Loans/Total Loans</t>
  </si>
  <si>
    <t>Net  Charge-Offs/Average Loans</t>
  </si>
  <si>
    <t>** Delinquent Loans are loans past due 60 days or more.</t>
  </si>
  <si>
    <t>(1) prior to 3/31/04 this item was other real estate owned</t>
  </si>
  <si>
    <t>FOREIGN BANKS</t>
  </si>
  <si>
    <t>STATEMENT OF CONDITION</t>
  </si>
  <si>
    <t>Number of institutions</t>
  </si>
  <si>
    <t>Assets:</t>
  </si>
  <si>
    <t>Cash &amp; Due From Banks.</t>
  </si>
  <si>
    <t>U.S. Treas Securities</t>
  </si>
  <si>
    <t>U.S. Gov't Obligations</t>
  </si>
  <si>
    <t>Frn Govt Securities.</t>
  </si>
  <si>
    <t>Mortgage-backed - guaranteed by US Govt</t>
  </si>
  <si>
    <t>Mortgage-backed - other</t>
  </si>
  <si>
    <t>Other asset-backed</t>
  </si>
  <si>
    <t>All Other Securities</t>
  </si>
  <si>
    <t>FF Sold - US Depository Institutions</t>
  </si>
  <si>
    <t>FF Sold - With others</t>
  </si>
  <si>
    <t>Securities purchased - US Depositary Institutions</t>
  </si>
  <si>
    <t>Securities purchased - with others</t>
  </si>
  <si>
    <t>Loans-Net Unearnd Inc</t>
  </si>
  <si>
    <t>Trading assets - US Treas and Agcy Securities</t>
  </si>
  <si>
    <t>Other trading assets</t>
  </si>
  <si>
    <t>Cust Liab-B/A U.S.</t>
  </si>
  <si>
    <t xml:space="preserve">Cust Liab-B/A Non-US </t>
  </si>
  <si>
    <t>Othr/Claim Nonrelated</t>
  </si>
  <si>
    <t>Tot Claims-Nonrelated</t>
  </si>
  <si>
    <t xml:space="preserve">Net D/F Related Banks </t>
  </si>
  <si>
    <t>Liabilities</t>
  </si>
  <si>
    <t>Total Deposits/Credit Balances</t>
  </si>
  <si>
    <t>FF Purch - with U.S. Depository Institutions</t>
  </si>
  <si>
    <t>FF Purch - with others</t>
  </si>
  <si>
    <t>Securities sold - with U.S. Dep Institutions</t>
  </si>
  <si>
    <t>Securities sold - with others</t>
  </si>
  <si>
    <t>Other Borrowed Money</t>
  </si>
  <si>
    <t>Liab B/A Outstanding</t>
  </si>
  <si>
    <t>Trading Liabilities</t>
  </si>
  <si>
    <t>Othr Liab-Nonrelated</t>
  </si>
  <si>
    <t>Total Liab-Nonrelated</t>
  </si>
  <si>
    <t>Net D/T - Related Bks</t>
  </si>
  <si>
    <t>Total Liabilities</t>
  </si>
  <si>
    <t>Number of trust companies</t>
  </si>
  <si>
    <t>TRUST COMPANIES</t>
  </si>
  <si>
    <t>REPORT OF CONDITION</t>
  </si>
  <si>
    <t>(in millions of dollars)</t>
  </si>
  <si>
    <t>REPORT OF INCOME</t>
  </si>
  <si>
    <t>Operating income:</t>
  </si>
  <si>
    <t xml:space="preserve">    Income from fiduciary activities </t>
  </si>
  <si>
    <t xml:space="preserve">    Interest on federal funds sold</t>
  </si>
  <si>
    <t xml:space="preserve">    Interest on U.S. Treasury securities</t>
  </si>
  <si>
    <t xml:space="preserve">    Interest on obligations of other U.S. government agencies and corporations</t>
  </si>
  <si>
    <t xml:space="preserve">    Interest on obligations of states and political subdivisions of the U.S</t>
  </si>
  <si>
    <t xml:space="preserve">    Interest on other securities</t>
  </si>
  <si>
    <t xml:space="preserve">    Interest and fees on loans</t>
  </si>
  <si>
    <t xml:space="preserve">    Other income</t>
  </si>
  <si>
    <t>TOTAL OPERATING INCOME</t>
  </si>
  <si>
    <t xml:space="preserve">    Salaries and employee benefits</t>
  </si>
  <si>
    <t xml:space="preserve">    Interest on borrowed money </t>
  </si>
  <si>
    <t xml:space="preserve">    Interest on capital notes</t>
  </si>
  <si>
    <t xml:space="preserve">    Occupancy expense of premises, gross</t>
  </si>
  <si>
    <t xml:space="preserve">    Less rental income</t>
  </si>
  <si>
    <t xml:space="preserve">    Occupancy expense of premises, net</t>
  </si>
  <si>
    <t xml:space="preserve">    Furniture and equipment expense</t>
  </si>
  <si>
    <t xml:space="preserve">    Provision for possible loan losses</t>
  </si>
  <si>
    <t xml:space="preserve">   Other operating expenses</t>
  </si>
  <si>
    <t>TOTAL OPERATING EXPENSES</t>
  </si>
  <si>
    <t xml:space="preserve">Income before income taxes and securities gains or losses </t>
  </si>
  <si>
    <t>Applicable income taxes</t>
  </si>
  <si>
    <t>Income before securities gains or losses</t>
  </si>
  <si>
    <t>Securities gains (losses), gross</t>
  </si>
  <si>
    <t>Securities gains (losses), net</t>
  </si>
  <si>
    <t>Net income before extraordinary items</t>
  </si>
  <si>
    <t>Extraordinary items, Net of tax effect</t>
  </si>
  <si>
    <t>NET INCOME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</si>
</sst>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m/d/yy;@"/>
    <numFmt numFmtId="167" formatCode="_(* #,##0.0_);_(* \(#,##0.0\);_(* &quot;-&quot;?_);_(@_)"/>
    <numFmt numFmtId="168" formatCode="&quot;$&quot;#,##0;&quot;$&quot;\-#,##0"/>
    <numFmt numFmtId="169" formatCode="&quot;$&quot;#,##0;[Red]&quot;$&quot;\-#,##0"/>
    <numFmt numFmtId="170" formatCode="&quot;$&quot;#,##0.00;&quot;$&quot;\-#,##0.00"/>
    <numFmt numFmtId="171" formatCode="&quot;$&quot;#,##0.00;[Red]&quot;$&quot;\-#,##0.00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mm/dd/yy_)"/>
    <numFmt numFmtId="177" formatCode="#,##0.0_);\(#,##0.0\)"/>
    <numFmt numFmtId="178" formatCode="0.0%"/>
    <numFmt numFmtId="179" formatCode="_(* #,##0.000_);_(* \(#,##0.00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0"/>
    <numFmt numFmtId="189" formatCode="0.0000000000"/>
    <numFmt numFmtId="190" formatCode="0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0_);\(0\)"/>
    <numFmt numFmtId="194" formatCode="&quot;$&quot;#,##0"/>
    <numFmt numFmtId="195" formatCode="_(* #,##0.0000_);_(* \(#,##0.0000\);_(* &quot;-&quot;??_);_(@_)"/>
    <numFmt numFmtId="196" formatCode="_(* #,##0.00000_);_(* \(#,##0.00000\);_(* &quot;-&quot;??_);_(@_)"/>
    <numFmt numFmtId="197" formatCode="0.0E+00"/>
    <numFmt numFmtId="198" formatCode="0E+00"/>
    <numFmt numFmtId="199" formatCode="&quot;$&quot;#,##0.0"/>
    <numFmt numFmtId="200" formatCode="&quot;$&quot;#,##0.00"/>
    <numFmt numFmtId="201" formatCode="hh:mm_)"/>
    <numFmt numFmtId="202" formatCode="#,##0.000_);\(#,##0.000\)"/>
    <numFmt numFmtId="203" formatCode="0.00_);\(0.00\)"/>
    <numFmt numFmtId="204" formatCode=";;;"/>
    <numFmt numFmtId="205" formatCode="mm/dd/yy"/>
    <numFmt numFmtId="206" formatCode="0.0_);\(0.0\)"/>
    <numFmt numFmtId="207" formatCode="_(* #,##0.00_);_(* \(#,##0.00\);_(* &quot;-&quot;?_);_(@_)"/>
    <numFmt numFmtId="208" formatCode="#,##0.000_);[Red]\(#,##0.000\)"/>
    <numFmt numFmtId="209" formatCode="#,##0.0_);[Red]\(#,##0.0\)"/>
    <numFmt numFmtId="210" formatCode="m/d/yy"/>
    <numFmt numFmtId="211" formatCode="[$-409]dddd\ :\ mmmm\ dd\,\ yyyy"/>
    <numFmt numFmtId="212" formatCode="[$-409]hh:mm:ss\ AM/PM"/>
    <numFmt numFmtId="213" formatCode="00000"/>
    <numFmt numFmtId="214" formatCode="#,##0_ ;[Red]\-#,##0\ "/>
    <numFmt numFmtId="215" formatCode="0.00_ ;[Red]\-0.00\ "/>
    <numFmt numFmtId="216" formatCode="_ * #,##0.0_ ;_ * \-#,##0.0_ ;_ * &quot;-&quot;?_ ;_ @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00_ ;_ * \-#,##0.000_ ;_ * &quot;-&quot;???_ ;_ @_ "/>
    <numFmt numFmtId="222" formatCode="m/d"/>
    <numFmt numFmtId="223" formatCode="0;[Red]0"/>
    <numFmt numFmtId="224" formatCode="0_ ;[Red]\-0\ "/>
    <numFmt numFmtId="225" formatCode="mmm\-yyyy"/>
    <numFmt numFmtId="226" formatCode="#,##0.000000_ ;\-#,##0.000000\ "/>
    <numFmt numFmtId="227" formatCode="mm/dd/yy;@"/>
  </numFmts>
  <fonts count="14">
    <font>
      <sz val="10"/>
      <name val="Arial"/>
      <family val="0"/>
    </font>
    <font>
      <sz val="9"/>
      <name val="Arial"/>
      <family val="2"/>
    </font>
    <font>
      <sz val="9"/>
      <name val="Tms Rmn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11"/>
      <name val="Helv"/>
      <family val="0"/>
    </font>
    <font>
      <b/>
      <sz val="9"/>
      <name val="Times New Roman"/>
      <family val="1"/>
    </font>
    <font>
      <sz val="9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 applyProtection="1">
      <alignment/>
      <protection/>
    </xf>
    <xf numFmtId="43" fontId="1" fillId="0" borderId="0" xfId="15" applyNumberFormat="1" applyFont="1" applyAlignment="1" applyProtection="1">
      <alignment/>
      <protection/>
    </xf>
    <xf numFmtId="43" fontId="1" fillId="0" borderId="0" xfId="15" applyNumberFormat="1" applyFont="1" applyAlignment="1">
      <alignment/>
    </xf>
    <xf numFmtId="43" fontId="1" fillId="0" borderId="0" xfId="15" applyNumberFormat="1" applyFont="1" applyBorder="1" applyAlignment="1" applyProtection="1">
      <alignment/>
      <protection/>
    </xf>
    <xf numFmtId="43" fontId="1" fillId="0" borderId="0" xfId="15" applyNumberFormat="1" applyFont="1" applyAlignment="1">
      <alignment horizontal="right"/>
    </xf>
    <xf numFmtId="166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Continuous"/>
    </xf>
    <xf numFmtId="9" fontId="1" fillId="0" borderId="0" xfId="22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176" fontId="0" fillId="0" borderId="0" xfId="0" applyNumberFormat="1" applyAlignment="1" applyProtection="1">
      <alignment horizontal="centerContinuous"/>
      <protection/>
    </xf>
    <xf numFmtId="18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 quotePrefix="1">
      <alignment horizontal="left"/>
    </xf>
    <xf numFmtId="0" fontId="2" fillId="0" borderId="1" xfId="0" applyFont="1" applyBorder="1" applyAlignment="1" applyProtection="1">
      <alignment horizontal="left"/>
      <protection/>
    </xf>
    <xf numFmtId="187" fontId="0" fillId="0" borderId="0" xfId="22" applyNumberForma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10" fontId="0" fillId="0" borderId="0" xfId="0" applyNumberFormat="1" applyAlignment="1">
      <alignment/>
    </xf>
    <xf numFmtId="175" fontId="0" fillId="0" borderId="0" xfId="0" applyNumberFormat="1" applyAlignment="1">
      <alignment/>
    </xf>
    <xf numFmtId="226" fontId="0" fillId="0" borderId="0" xfId="0" applyNumberFormat="1" applyAlignment="1">
      <alignment/>
    </xf>
    <xf numFmtId="187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178" fontId="0" fillId="0" borderId="0" xfId="0" applyNumberFormat="1" applyAlignment="1">
      <alignment/>
    </xf>
    <xf numFmtId="178" fontId="1" fillId="0" borderId="0" xfId="22" applyNumberFormat="1" applyFont="1" applyAlignment="1">
      <alignment/>
    </xf>
    <xf numFmtId="178" fontId="1" fillId="0" borderId="0" xfId="22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Alignment="1">
      <alignment/>
    </xf>
    <xf numFmtId="166" fontId="1" fillId="0" borderId="0" xfId="0" applyNumberFormat="1" applyFont="1" applyAlignment="1" applyProtection="1">
      <alignment horizontal="center"/>
      <protection/>
    </xf>
    <xf numFmtId="14" fontId="1" fillId="0" borderId="0" xfId="0" applyNumberFormat="1" applyFont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178" fontId="1" fillId="0" borderId="0" xfId="22" applyNumberFormat="1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3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9" fillId="0" borderId="0" xfId="0" applyFont="1" applyAlignment="1" applyProtection="1">
      <alignment horizontal="centerContinuous"/>
      <protection/>
    </xf>
    <xf numFmtId="3" fontId="1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199" fontId="1" fillId="0" borderId="0" xfId="15" applyNumberFormat="1" applyFont="1" applyAlignment="1">
      <alignment/>
    </xf>
    <xf numFmtId="3" fontId="9" fillId="0" borderId="0" xfId="21" applyNumberFormat="1" applyFont="1" applyAlignment="1">
      <alignment horizontal="centerContinuous"/>
      <protection/>
    </xf>
    <xf numFmtId="164" fontId="1" fillId="0" borderId="0" xfId="0" applyNumberFormat="1" applyFont="1" applyAlignment="1">
      <alignment horizontal="centerContinuous"/>
    </xf>
    <xf numFmtId="3" fontId="9" fillId="0" borderId="0" xfId="21" applyNumberFormat="1" applyFont="1" applyAlignment="1">
      <alignment horizontal="center"/>
      <protection/>
    </xf>
    <xf numFmtId="164" fontId="1" fillId="0" borderId="0" xfId="0" applyNumberFormat="1" applyFont="1" applyAlignment="1">
      <alignment/>
    </xf>
    <xf numFmtId="0" fontId="9" fillId="0" borderId="0" xfId="21" applyFont="1" applyAlignment="1">
      <alignment horizontal="center"/>
      <protection/>
    </xf>
    <xf numFmtId="166" fontId="1" fillId="0" borderId="0" xfId="21" applyNumberFormat="1" applyFont="1" applyAlignment="1">
      <alignment horizontal="center"/>
      <protection/>
    </xf>
    <xf numFmtId="166" fontId="1" fillId="0" borderId="0" xfId="0" applyNumberFormat="1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194" fontId="1" fillId="0" borderId="0" xfId="0" applyNumberFormat="1" applyFont="1" applyAlignment="1">
      <alignment/>
    </xf>
    <xf numFmtId="3" fontId="7" fillId="0" borderId="0" xfId="21" applyNumberFormat="1" applyFont="1" applyAlignment="1">
      <alignment horizontal="centerContinuous"/>
      <protection/>
    </xf>
    <xf numFmtId="164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wrapText="1"/>
    </xf>
    <xf numFmtId="4" fontId="1" fillId="0" borderId="0" xfId="15" applyNumberFormat="1" applyFont="1" applyAlignment="1">
      <alignment/>
    </xf>
    <xf numFmtId="2" fontId="1" fillId="0" borderId="0" xfId="22" applyNumberFormat="1" applyFont="1" applyAlignment="1">
      <alignment/>
    </xf>
    <xf numFmtId="199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15" applyNumberFormat="1" applyFont="1" applyAlignment="1">
      <alignment/>
    </xf>
    <xf numFmtId="0" fontId="7" fillId="0" borderId="0" xfId="0" applyFont="1" applyAlignment="1" applyProtection="1">
      <alignment horizontal="centerContinuous" wrapText="1"/>
      <protection/>
    </xf>
    <xf numFmtId="0" fontId="13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"/>
      <protection/>
    </xf>
    <xf numFmtId="194" fontId="1" fillId="0" borderId="0" xfId="0" applyNumberFormat="1" applyFont="1" applyBorder="1" applyAlignment="1" applyProtection="1">
      <alignment/>
      <protection locked="0"/>
    </xf>
    <xf numFmtId="178" fontId="1" fillId="0" borderId="0" xfId="22" applyNumberFormat="1" applyFont="1" applyBorder="1" applyAlignment="1" applyProtection="1">
      <alignment/>
      <protection locked="0"/>
    </xf>
    <xf numFmtId="164" fontId="1" fillId="0" borderId="0" xfId="22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199" fontId="1" fillId="0" borderId="0" xfId="22" applyNumberFormat="1" applyFont="1" applyBorder="1" applyAlignment="1" applyProtection="1">
      <alignment/>
      <protection locked="0"/>
    </xf>
    <xf numFmtId="176" fontId="1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/>
    </xf>
    <xf numFmtId="10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22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horizontal="center"/>
    </xf>
    <xf numFmtId="177" fontId="1" fillId="0" borderId="0" xfId="0" applyNumberFormat="1" applyFont="1" applyAlignment="1" applyProtection="1">
      <alignment/>
      <protection/>
    </xf>
    <xf numFmtId="177" fontId="1" fillId="0" borderId="0" xfId="0" applyNumberFormat="1" applyFont="1" applyAlignment="1">
      <alignment/>
    </xf>
    <xf numFmtId="17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39" fontId="1" fillId="0" borderId="0" xfId="15" applyNumberFormat="1" applyFont="1" applyAlignment="1" applyProtection="1">
      <alignment/>
      <protection hidden="1"/>
    </xf>
    <xf numFmtId="39" fontId="1" fillId="0" borderId="0" xfId="0" applyNumberFormat="1" applyFont="1" applyAlignment="1">
      <alignment/>
    </xf>
    <xf numFmtId="39" fontId="1" fillId="0" borderId="0" xfId="0" applyNumberFormat="1" applyFont="1" applyAlignment="1">
      <alignment horizontal="right"/>
    </xf>
    <xf numFmtId="14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eign Bank Report of Condition Dec 9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Stats%20for%20the%20Web%20Page\cbs%20peer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CBS%20peer%2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CU%20Peer%204q00%20A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CU%20Peer%204q00%20$2MM%20to%20$10M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CU%20Peer%204q00%20$10MM%20to%20$50M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RUST\Trust%20Company%20Report%20of%20Income%202006%20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Stats%20for%20the%20Web%20Page\CBS%20peer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nual%20Report\AR%20Sta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RUST\Trust%20Company%20Report%20of%20Income%202000-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Stats%20for%20the%20Web%20Page\CU%20Peer%204q00%20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Stats%20for%20the%20Web%20Page\CU%20Peer%204q00%20$2MM%20to%20$10M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Stats%20for%20the%20Web%20Page\CU%20Peer%204q00%20$10MM%20to%20$50M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CARROLL\LOCALS~1\Temp\CBS1628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cbs%20peer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13">
          <cell r="C13">
            <v>12253936</v>
          </cell>
        </row>
        <row r="28">
          <cell r="C28">
            <v>534972</v>
          </cell>
        </row>
        <row r="31">
          <cell r="F31">
            <v>51783</v>
          </cell>
        </row>
        <row r="57">
          <cell r="C57">
            <v>355445</v>
          </cell>
        </row>
        <row r="72">
          <cell r="C72">
            <v>0</v>
          </cell>
        </row>
        <row r="113">
          <cell r="C113">
            <v>9460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27">
          <cell r="C27">
            <v>46089</v>
          </cell>
        </row>
        <row r="111">
          <cell r="C111">
            <v>8932882</v>
          </cell>
        </row>
        <row r="120">
          <cell r="C120">
            <v>406585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6">
          <cell r="C6">
            <v>35812794602</v>
          </cell>
          <cell r="D6">
            <v>27740829422</v>
          </cell>
        </row>
        <row r="157">
          <cell r="C157">
            <v>369653651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26">
          <cell r="C26">
            <v>819722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3">
          <cell r="D13">
            <v>1144277538</v>
          </cell>
        </row>
        <row r="34">
          <cell r="C34">
            <v>7234054</v>
          </cell>
        </row>
        <row r="35">
          <cell r="C35">
            <v>1156329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r 2006 Data"/>
      <sheetName val="Mar 2006 Abstract"/>
      <sheetName val="Jun 2006 Data"/>
      <sheetName val="Jun 2006 Abstract"/>
      <sheetName val="Sep 2006 Data"/>
      <sheetName val="Sep 2006 Abstract"/>
      <sheetName val="Dec 2006 Data"/>
      <sheetName val="Dec 2006 Abstract"/>
      <sheetName val="Mar 2007 Data"/>
      <sheetName val="Mar 2007 Abstract"/>
      <sheetName val="Jun 2007 Data"/>
      <sheetName val="Jun 2007 Abstract"/>
      <sheetName val="Sep 2007 Data"/>
      <sheetName val="Sep 2007 Abstract"/>
      <sheetName val="Dec 2007 Data"/>
      <sheetName val="Dec 2007 Abstract"/>
      <sheetName val="Mar 2008 Data"/>
      <sheetName val="Mar 2008 Abstract"/>
      <sheetName val="Jun 2008 Data"/>
      <sheetName val="Jun 2008 Abstract"/>
      <sheetName val="Sep 2008 Data"/>
      <sheetName val="Sep 2008 Abstract"/>
      <sheetName val="Dec 2008 Data"/>
      <sheetName val="Dec 2008 Abstract"/>
      <sheetName val="Mar 2009 Data"/>
      <sheetName val="Mar 2009 Abstract"/>
    </sheetNames>
    <sheetDataSet>
      <sheetData sheetId="17">
        <row r="6">
          <cell r="B6">
            <v>164929</v>
          </cell>
        </row>
        <row r="7">
          <cell r="B7">
            <v>0</v>
          </cell>
        </row>
        <row r="8">
          <cell r="B8">
            <v>1041</v>
          </cell>
        </row>
        <row r="9">
          <cell r="B9">
            <v>29</v>
          </cell>
        </row>
        <row r="10">
          <cell r="B10">
            <v>162</v>
          </cell>
        </row>
        <row r="11">
          <cell r="B11">
            <v>406</v>
          </cell>
        </row>
        <row r="12">
          <cell r="B12">
            <v>3</v>
          </cell>
        </row>
        <row r="13">
          <cell r="B13">
            <v>2995</v>
          </cell>
        </row>
        <row r="14">
          <cell r="B14">
            <v>169565</v>
          </cell>
        </row>
        <row r="17">
          <cell r="B17">
            <v>55814</v>
          </cell>
        </row>
        <row r="18">
          <cell r="B18">
            <v>17</v>
          </cell>
        </row>
        <row r="19">
          <cell r="B19">
            <v>0</v>
          </cell>
        </row>
        <row r="20">
          <cell r="B20">
            <v>4203</v>
          </cell>
        </row>
        <row r="21">
          <cell r="B21">
            <v>0</v>
          </cell>
        </row>
        <row r="22">
          <cell r="B22">
            <v>4216</v>
          </cell>
        </row>
        <row r="23">
          <cell r="B23">
            <v>1143</v>
          </cell>
        </row>
        <row r="24">
          <cell r="B24">
            <v>0</v>
          </cell>
        </row>
        <row r="25">
          <cell r="B25">
            <v>99999</v>
          </cell>
        </row>
        <row r="26">
          <cell r="B26">
            <v>161189</v>
          </cell>
        </row>
        <row r="28">
          <cell r="B28">
            <v>8376</v>
          </cell>
        </row>
        <row r="30">
          <cell r="B30">
            <v>3887</v>
          </cell>
        </row>
        <row r="32">
          <cell r="B32">
            <v>4489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4489</v>
          </cell>
        </row>
        <row r="40">
          <cell r="B40">
            <v>0</v>
          </cell>
        </row>
        <row r="41">
          <cell r="B41">
            <v>4489</v>
          </cell>
        </row>
      </sheetData>
      <sheetData sheetId="25">
        <row r="6">
          <cell r="B6">
            <v>90929</v>
          </cell>
        </row>
        <row r="7">
          <cell r="B7">
            <v>0</v>
          </cell>
        </row>
        <row r="8">
          <cell r="B8">
            <v>588</v>
          </cell>
        </row>
        <row r="9">
          <cell r="B9">
            <v>19</v>
          </cell>
        </row>
        <row r="10">
          <cell r="B10">
            <v>159</v>
          </cell>
        </row>
        <row r="11">
          <cell r="B11">
            <v>34</v>
          </cell>
        </row>
        <row r="12">
          <cell r="B12">
            <v>6</v>
          </cell>
        </row>
        <row r="13">
          <cell r="B13">
            <v>1560</v>
          </cell>
        </row>
        <row r="14">
          <cell r="B14">
            <v>93295</v>
          </cell>
        </row>
        <row r="17">
          <cell r="B17">
            <v>57016</v>
          </cell>
        </row>
        <row r="18">
          <cell r="B18">
            <v>12</v>
          </cell>
        </row>
        <row r="19">
          <cell r="B19">
            <v>0</v>
          </cell>
        </row>
        <row r="20">
          <cell r="B20">
            <v>4336</v>
          </cell>
        </row>
        <row r="21">
          <cell r="B21">
            <v>0</v>
          </cell>
        </row>
        <row r="22">
          <cell r="B22">
            <v>4348</v>
          </cell>
        </row>
        <row r="23">
          <cell r="B23">
            <v>979</v>
          </cell>
        </row>
        <row r="24">
          <cell r="B24">
            <v>0</v>
          </cell>
        </row>
        <row r="25">
          <cell r="B25">
            <v>73989</v>
          </cell>
        </row>
        <row r="26">
          <cell r="B26">
            <v>136344</v>
          </cell>
        </row>
        <row r="28">
          <cell r="B28">
            <v>-43049</v>
          </cell>
        </row>
        <row r="30">
          <cell r="B30">
            <v>-16336</v>
          </cell>
        </row>
        <row r="32">
          <cell r="B32">
            <v>-26713</v>
          </cell>
        </row>
        <row r="34">
          <cell r="B34">
            <v>1</v>
          </cell>
        </row>
        <row r="35">
          <cell r="B35">
            <v>0</v>
          </cell>
        </row>
        <row r="36">
          <cell r="B36">
            <v>1</v>
          </cell>
        </row>
        <row r="38">
          <cell r="B38">
            <v>-26712</v>
          </cell>
        </row>
        <row r="40">
          <cell r="B40">
            <v>0</v>
          </cell>
        </row>
        <row r="41">
          <cell r="B41">
            <v>-26712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27">
          <cell r="C27">
            <v>46089</v>
          </cell>
        </row>
        <row r="111">
          <cell r="C111">
            <v>8932882</v>
          </cell>
        </row>
        <row r="120">
          <cell r="C120">
            <v>406585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4q 03 Profile (2)"/>
      <sheetName val="Industrial Bks 4q03 Profile"/>
      <sheetName val="CU Profile 4q03"/>
      <sheetName val="12312003"/>
      <sheetName val="PFC Fin Data 4q 0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 2000 Data"/>
      <sheetName val="Jun 2000 Abstract"/>
      <sheetName val="Dec 2000 Data"/>
      <sheetName val="Dec 2000 Abstract"/>
      <sheetName val="Jun 2001 Data"/>
      <sheetName val="Jun 2001 Abstract"/>
      <sheetName val="Dec 2001 Data"/>
      <sheetName val="Dec 2001 Abstract"/>
      <sheetName val="Mar 2002 Data"/>
      <sheetName val="Mar 2002 Abstract"/>
      <sheetName val="Jun 2002 Data"/>
      <sheetName val="Jun 2002 Abstract"/>
      <sheetName val="Sep 2002 Data"/>
      <sheetName val="Sep 2002 Abstract"/>
      <sheetName val="Dec 2002 Data"/>
      <sheetName val="Dec 2002 Abstract"/>
      <sheetName val="Mar 2003 Data"/>
      <sheetName val="Mar 2003 Abstract"/>
      <sheetName val="Jun 2003 Data"/>
      <sheetName val="Jun 2003 Abstract"/>
      <sheetName val="Sep 2003 Data"/>
      <sheetName val="Sep 2003 Abstract"/>
      <sheetName val="Dec 2003 Data"/>
      <sheetName val="Dec 2003 Abstract"/>
      <sheetName val="Mar 2004 Data"/>
      <sheetName val="Mar 2004 Abstract"/>
      <sheetName val="Jun 2004 Data"/>
      <sheetName val="Jun 2004 Abstract"/>
      <sheetName val="Sep 2004 Data"/>
      <sheetName val="Sep 2004 Abstract"/>
      <sheetName val="Dec 2004 Data"/>
      <sheetName val="Dec 2004 Abstract"/>
      <sheetName val="Mar 2005 Data"/>
      <sheetName val="Mar 2005 Abstract"/>
      <sheetName val="Jun 2005 Data"/>
      <sheetName val="Jun 2005 Abstract"/>
      <sheetName val="Sep 2005 Data"/>
      <sheetName val="Sep 2005 Abstract"/>
      <sheetName val="Dec 2005 Data"/>
      <sheetName val="Dec 2005 Abstrac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6">
          <cell r="C6">
            <v>35812794602</v>
          </cell>
          <cell r="D6">
            <v>27740829422</v>
          </cell>
        </row>
        <row r="157">
          <cell r="C157">
            <v>369653651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26">
          <cell r="C26">
            <v>819722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3">
          <cell r="D13">
            <v>1144277538</v>
          </cell>
        </row>
        <row r="34">
          <cell r="C34">
            <v>7234054</v>
          </cell>
        </row>
        <row r="35">
          <cell r="C35">
            <v>1156329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08">
          <cell r="C108">
            <v>943252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13">
          <cell r="C13">
            <v>12253936</v>
          </cell>
        </row>
        <row r="28">
          <cell r="C28">
            <v>534972</v>
          </cell>
        </row>
        <row r="31">
          <cell r="F31">
            <v>51783</v>
          </cell>
        </row>
        <row r="57">
          <cell r="C57">
            <v>355445</v>
          </cell>
        </row>
        <row r="72">
          <cell r="C72">
            <v>0</v>
          </cell>
        </row>
        <row r="113">
          <cell r="C113">
            <v>9460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 topLeftCell="A1">
      <selection activeCell="A11" sqref="A11"/>
    </sheetView>
  </sheetViews>
  <sheetFormatPr defaultColWidth="9.140625" defaultRowHeight="12.75"/>
  <cols>
    <col min="1" max="1" width="44.8515625" style="21" bestFit="1" customWidth="1"/>
    <col min="2" max="3" width="9.8515625" style="53" bestFit="1" customWidth="1"/>
    <col min="4" max="4" width="9.140625" style="21" customWidth="1"/>
    <col min="5" max="5" width="9.140625" style="53" customWidth="1"/>
    <col min="6" max="16384" width="9.140625" style="21" customWidth="1"/>
  </cols>
  <sheetData>
    <row r="1" spans="1:5" ht="15">
      <c r="A1" s="123" t="s">
        <v>35</v>
      </c>
      <c r="B1" s="123"/>
      <c r="C1" s="123"/>
      <c r="D1" s="123"/>
      <c r="E1" s="123"/>
    </row>
    <row r="2" spans="1:5" ht="12">
      <c r="A2" s="124" t="s">
        <v>34</v>
      </c>
      <c r="B2" s="124"/>
      <c r="C2" s="124"/>
      <c r="D2" s="124"/>
      <c r="E2" s="124"/>
    </row>
    <row r="4" spans="4:5" ht="12">
      <c r="D4" s="23" t="s">
        <v>26</v>
      </c>
      <c r="E4" s="111"/>
    </row>
    <row r="5" spans="2:5" ht="12">
      <c r="B5" s="120">
        <v>39538</v>
      </c>
      <c r="C5" s="120">
        <v>39903</v>
      </c>
      <c r="D5" s="22" t="s">
        <v>27</v>
      </c>
      <c r="E5" s="112" t="s">
        <v>28</v>
      </c>
    </row>
    <row r="6" spans="2:3" ht="12">
      <c r="B6" s="114"/>
      <c r="C6" s="114"/>
    </row>
    <row r="7" spans="1:5" ht="12">
      <c r="A7" s="1" t="s">
        <v>0</v>
      </c>
      <c r="B7" s="121">
        <v>215</v>
      </c>
      <c r="C7" s="121">
        <v>218</v>
      </c>
      <c r="D7" s="45">
        <v>0.013953488372093023</v>
      </c>
      <c r="E7" s="122">
        <v>3</v>
      </c>
    </row>
    <row r="8" spans="1:4" ht="12">
      <c r="A8" s="2"/>
      <c r="B8" s="114"/>
      <c r="C8" s="114"/>
      <c r="D8" s="45"/>
    </row>
    <row r="9" spans="1:5" ht="12">
      <c r="A9" s="1" t="s">
        <v>1</v>
      </c>
      <c r="B9" s="113">
        <v>163137.339</v>
      </c>
      <c r="C9" s="113">
        <v>170215.851</v>
      </c>
      <c r="D9" s="45">
        <v>0.04338989493999278</v>
      </c>
      <c r="E9" s="113">
        <v>7078.511999999988</v>
      </c>
    </row>
    <row r="10" spans="1:5" ht="12">
      <c r="A10" s="2" t="s">
        <v>2</v>
      </c>
      <c r="B10" s="113">
        <v>2225.542</v>
      </c>
      <c r="C10" s="113">
        <v>3518.572</v>
      </c>
      <c r="D10" s="45">
        <v>0.5809955507467396</v>
      </c>
      <c r="E10" s="113">
        <v>1293.03</v>
      </c>
    </row>
    <row r="11" spans="1:5" ht="12">
      <c r="A11" s="1"/>
      <c r="B11" s="113"/>
      <c r="C11" s="113"/>
      <c r="D11" s="45"/>
      <c r="E11" s="113"/>
    </row>
    <row r="12" spans="1:5" ht="12">
      <c r="A12" s="1" t="s">
        <v>3</v>
      </c>
      <c r="B12" s="113">
        <v>226699.66</v>
      </c>
      <c r="C12" s="113">
        <v>243552.267</v>
      </c>
      <c r="D12" s="45">
        <v>0.07433891607953884</v>
      </c>
      <c r="E12" s="113">
        <v>16852.60699999999</v>
      </c>
    </row>
    <row r="13" spans="1:5" ht="12">
      <c r="A13" s="2"/>
      <c r="B13" s="113"/>
      <c r="C13" s="113"/>
      <c r="D13" s="45"/>
      <c r="E13" s="113"/>
    </row>
    <row r="14" spans="1:5" ht="12">
      <c r="A14" s="1" t="s">
        <v>4</v>
      </c>
      <c r="B14" s="113">
        <v>156307.563</v>
      </c>
      <c r="C14" s="113">
        <v>172543.062</v>
      </c>
      <c r="D14" s="45">
        <v>0.10386892795456104</v>
      </c>
      <c r="E14" s="113">
        <v>16235.49900000001</v>
      </c>
    </row>
    <row r="15" spans="1:5" ht="12">
      <c r="A15" s="1" t="s">
        <v>5</v>
      </c>
      <c r="B15" s="113">
        <v>27582.683</v>
      </c>
      <c r="C15" s="113">
        <v>28496.308</v>
      </c>
      <c r="D15" s="45">
        <v>0.03312313744098063</v>
      </c>
      <c r="E15" s="113">
        <v>913.625</v>
      </c>
    </row>
    <row r="16" spans="1:5" ht="12">
      <c r="A16" s="1"/>
      <c r="B16" s="114"/>
      <c r="C16" s="114"/>
      <c r="D16" s="45"/>
      <c r="E16" s="113"/>
    </row>
    <row r="17" spans="1:5" ht="12">
      <c r="A17" s="2" t="s">
        <v>6</v>
      </c>
      <c r="B17" s="114">
        <v>2296.841</v>
      </c>
      <c r="C17" s="114">
        <v>6049.747</v>
      </c>
      <c r="D17" s="45">
        <v>1.6339424452976938</v>
      </c>
      <c r="E17" s="113">
        <v>3752.9060000000004</v>
      </c>
    </row>
    <row r="18" spans="1:5" ht="12">
      <c r="A18" s="1" t="s">
        <v>7</v>
      </c>
      <c r="B18" s="114">
        <v>3936.268</v>
      </c>
      <c r="C18" s="114">
        <v>9161.255</v>
      </c>
      <c r="D18" s="45">
        <v>1.3273961529042229</v>
      </c>
      <c r="E18" s="113">
        <v>5224.986999999999</v>
      </c>
    </row>
    <row r="19" spans="1:5" ht="12">
      <c r="A19" s="1" t="s">
        <v>8</v>
      </c>
      <c r="B19" s="114">
        <v>163.563</v>
      </c>
      <c r="C19" s="114">
        <v>843.039</v>
      </c>
      <c r="D19" s="45">
        <v>4.154215806753362</v>
      </c>
      <c r="E19" s="113">
        <v>679.476</v>
      </c>
    </row>
    <row r="20" spans="1:5" ht="12">
      <c r="A20" s="1"/>
      <c r="B20" s="114"/>
      <c r="C20" s="114"/>
      <c r="D20" s="45"/>
      <c r="E20" s="113"/>
    </row>
    <row r="21" spans="1:5" ht="12">
      <c r="A21" s="2" t="s">
        <v>9</v>
      </c>
      <c r="B21" s="114">
        <v>3306.499</v>
      </c>
      <c r="C21" s="114">
        <v>2824.913</v>
      </c>
      <c r="D21" s="45">
        <v>-0.14564831261101238</v>
      </c>
      <c r="E21" s="113">
        <v>-481.5859999999998</v>
      </c>
    </row>
    <row r="22" spans="1:5" ht="12">
      <c r="A22" s="1" t="s">
        <v>10</v>
      </c>
      <c r="B22" s="114">
        <v>1368.758</v>
      </c>
      <c r="C22" s="114">
        <v>967.949</v>
      </c>
      <c r="D22" s="45">
        <v>-0.2928267816516872</v>
      </c>
      <c r="E22" s="113">
        <v>-400.8090000000001</v>
      </c>
    </row>
    <row r="23" spans="1:5" ht="12">
      <c r="A23" s="1" t="s">
        <v>11</v>
      </c>
      <c r="B23" s="114">
        <v>1937.7409999999998</v>
      </c>
      <c r="C23" s="114">
        <v>1856.964</v>
      </c>
      <c r="D23" s="45">
        <v>-0.04168616961709528</v>
      </c>
      <c r="E23" s="113">
        <v>-80.77699999999982</v>
      </c>
    </row>
    <row r="24" spans="1:5" ht="12">
      <c r="A24" s="1"/>
      <c r="B24" s="114"/>
      <c r="C24" s="114"/>
      <c r="D24" s="45"/>
      <c r="E24" s="113"/>
    </row>
    <row r="25" spans="1:5" ht="12">
      <c r="A25" s="2" t="s">
        <v>12</v>
      </c>
      <c r="B25" s="114">
        <v>459.605</v>
      </c>
      <c r="C25" s="114">
        <v>350.072</v>
      </c>
      <c r="D25" s="45">
        <v>-0.2383198616203044</v>
      </c>
      <c r="E25" s="113">
        <v>-109.53300000000002</v>
      </c>
    </row>
    <row r="26" spans="1:5" ht="12">
      <c r="A26" s="1" t="s">
        <v>13</v>
      </c>
      <c r="B26" s="114">
        <v>445.252</v>
      </c>
      <c r="C26" s="114">
        <v>1143.057</v>
      </c>
      <c r="D26" s="45">
        <v>1.5672136228472866</v>
      </c>
      <c r="E26" s="113">
        <v>697.805</v>
      </c>
    </row>
    <row r="27" spans="1:5" ht="12">
      <c r="A27" s="2" t="s">
        <v>14</v>
      </c>
      <c r="B27" s="114">
        <v>1678.992</v>
      </c>
      <c r="C27" s="114">
        <v>1446.858</v>
      </c>
      <c r="D27" s="45">
        <v>-0.13825795477286373</v>
      </c>
      <c r="E27" s="113">
        <v>-232.13400000000001</v>
      </c>
    </row>
    <row r="28" spans="1:5" ht="12">
      <c r="A28" s="1"/>
      <c r="B28" s="114"/>
      <c r="C28" s="114"/>
      <c r="D28" s="45"/>
      <c r="E28" s="113"/>
    </row>
    <row r="29" spans="1:5" ht="12">
      <c r="A29" s="1" t="s">
        <v>15</v>
      </c>
      <c r="B29" s="115">
        <v>62.495</v>
      </c>
      <c r="C29" s="115">
        <v>-175.068</v>
      </c>
      <c r="D29" s="45">
        <v>-3.8013121049683978</v>
      </c>
      <c r="E29" s="113">
        <v>-237.56300000000002</v>
      </c>
    </row>
    <row r="30" spans="1:5" ht="12">
      <c r="A30" s="1"/>
      <c r="B30" s="115"/>
      <c r="C30" s="115"/>
      <c r="D30" s="45"/>
      <c r="E30" s="113"/>
    </row>
    <row r="31" spans="1:5" ht="12">
      <c r="A31" s="2" t="s">
        <v>16</v>
      </c>
      <c r="B31" s="116">
        <v>0.11026924345629809</v>
      </c>
      <c r="C31" s="116">
        <v>-0.09588936078349049</v>
      </c>
      <c r="D31" s="45">
        <v>-1.8695929869283394</v>
      </c>
      <c r="E31" s="113">
        <v>-0.20615860423978857</v>
      </c>
    </row>
    <row r="32" spans="1:5" ht="12">
      <c r="A32" s="1" t="s">
        <v>17</v>
      </c>
      <c r="B32" s="116">
        <v>0.9062932710353087</v>
      </c>
      <c r="C32" s="116">
        <v>-2.4574130796171914</v>
      </c>
      <c r="D32" s="45">
        <v>-3.7114987589061026</v>
      </c>
      <c r="E32" s="113">
        <v>-3.3637063506525</v>
      </c>
    </row>
    <row r="33" spans="1:5" ht="12">
      <c r="A33" s="1" t="s">
        <v>18</v>
      </c>
      <c r="B33" s="116">
        <v>3.419045268969525</v>
      </c>
      <c r="C33" s="116">
        <v>3.0497995734114847</v>
      </c>
      <c r="D33" s="45">
        <v>-0.10799672613557651</v>
      </c>
      <c r="E33" s="113">
        <v>-0.3692456955580403</v>
      </c>
    </row>
    <row r="34" spans="1:5" ht="12">
      <c r="A34" s="1"/>
      <c r="B34" s="117"/>
      <c r="C34" s="117"/>
      <c r="D34" s="45"/>
      <c r="E34" s="113"/>
    </row>
    <row r="35" spans="1:5" ht="12">
      <c r="A35" s="1" t="s">
        <v>19</v>
      </c>
      <c r="B35" s="118">
        <v>104.3694469217718</v>
      </c>
      <c r="C35" s="118">
        <v>98.65122887409984</v>
      </c>
      <c r="D35" s="45">
        <v>-0.054788237518954556</v>
      </c>
      <c r="E35" s="113">
        <v>-5.718218047671954</v>
      </c>
    </row>
    <row r="36" spans="1:5" ht="12">
      <c r="A36" s="2" t="s">
        <v>20</v>
      </c>
      <c r="B36" s="118">
        <v>71.96188075447488</v>
      </c>
      <c r="C36" s="118">
        <v>69.88883868611249</v>
      </c>
      <c r="D36" s="45">
        <v>-0.028807502619829364</v>
      </c>
      <c r="E36" s="113">
        <v>-2.0730420683623834</v>
      </c>
    </row>
    <row r="37" spans="1:5" ht="12">
      <c r="A37" s="1" t="s">
        <v>21</v>
      </c>
      <c r="B37" s="118">
        <v>1.3642137438566408</v>
      </c>
      <c r="C37" s="118">
        <v>2.0671235841602087</v>
      </c>
      <c r="D37" s="45">
        <v>0.5152490535071412</v>
      </c>
      <c r="E37" s="113">
        <v>0.7029098403035678</v>
      </c>
    </row>
    <row r="38" spans="1:5" ht="12">
      <c r="A38" s="1" t="s">
        <v>22</v>
      </c>
      <c r="B38" s="118">
        <v>12.167059712396568</v>
      </c>
      <c r="C38" s="118">
        <v>11.700284440382564</v>
      </c>
      <c r="D38" s="45">
        <v>-0.03836385150131418</v>
      </c>
      <c r="E38" s="113">
        <v>-0.46677527201400437</v>
      </c>
    </row>
    <row r="39" spans="1:5" ht="12">
      <c r="A39" s="2"/>
      <c r="B39" s="118"/>
      <c r="C39" s="118"/>
      <c r="D39" s="45"/>
      <c r="E39" s="113"/>
    </row>
    <row r="40" spans="1:5" ht="12">
      <c r="A40" s="1" t="s">
        <v>23</v>
      </c>
      <c r="B40" s="118">
        <v>1.4079186371919428</v>
      </c>
      <c r="C40" s="118">
        <v>3.5541619446475643</v>
      </c>
      <c r="D40" s="45">
        <v>1.5244086204698932</v>
      </c>
      <c r="E40" s="113">
        <v>2.1462433074556215</v>
      </c>
    </row>
    <row r="41" spans="1:5" ht="12">
      <c r="A41" s="3" t="s">
        <v>24</v>
      </c>
      <c r="B41" s="119">
        <v>2.412855342699932</v>
      </c>
      <c r="C41" s="119">
        <v>5.382139763235093</v>
      </c>
      <c r="D41" s="45">
        <v>1.2306102102302567</v>
      </c>
      <c r="E41" s="113">
        <v>2.9692844205351614</v>
      </c>
    </row>
    <row r="42" spans="1:5" ht="12">
      <c r="A42" s="4"/>
      <c r="B42" s="118"/>
      <c r="C42" s="118"/>
      <c r="D42" s="45"/>
      <c r="E42" s="113"/>
    </row>
    <row r="43" spans="1:5" ht="12">
      <c r="A43" s="1" t="s">
        <v>25</v>
      </c>
      <c r="B43" s="118">
        <v>96.8957798994358</v>
      </c>
      <c r="C43" s="118">
        <v>58.160647048546</v>
      </c>
      <c r="D43" s="45">
        <v>-0.39976078309180674</v>
      </c>
      <c r="E43" s="113">
        <v>-38.7351328508898</v>
      </c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">
      <selection activeCell="E6" sqref="E6"/>
    </sheetView>
  </sheetViews>
  <sheetFormatPr defaultColWidth="9.140625" defaultRowHeight="12.75"/>
  <cols>
    <col min="1" max="1" width="42.140625" style="0" bestFit="1" customWidth="1"/>
    <col min="2" max="3" width="9.8515625" style="0" bestFit="1" customWidth="1"/>
    <col min="5" max="5" width="9.8515625" style="0" bestFit="1" customWidth="1"/>
  </cols>
  <sheetData>
    <row r="1" spans="1:5" ht="15.75">
      <c r="A1" s="125" t="s">
        <v>33</v>
      </c>
      <c r="B1" s="126"/>
      <c r="C1" s="126"/>
      <c r="D1" s="126"/>
      <c r="E1" s="126"/>
    </row>
    <row r="2" spans="1:5" ht="12.75">
      <c r="A2" s="127" t="s">
        <v>34</v>
      </c>
      <c r="B2" s="127"/>
      <c r="C2" s="127"/>
      <c r="D2" s="127"/>
      <c r="E2" s="127"/>
    </row>
    <row r="4" spans="1:5" ht="12.75">
      <c r="A4" s="6" t="s">
        <v>29</v>
      </c>
      <c r="B4" s="16">
        <v>39538</v>
      </c>
      <c r="C4" s="16">
        <v>39903</v>
      </c>
      <c r="D4" s="17" t="s">
        <v>26</v>
      </c>
      <c r="E4" s="17"/>
    </row>
    <row r="5" spans="1:5" ht="15.75">
      <c r="A5" s="7"/>
      <c r="D5" s="5" t="s">
        <v>27</v>
      </c>
      <c r="E5" s="5" t="s">
        <v>28</v>
      </c>
    </row>
    <row r="6" spans="1:5" ht="12.75">
      <c r="A6" s="8" t="s">
        <v>30</v>
      </c>
      <c r="B6" s="2">
        <v>13</v>
      </c>
      <c r="C6" s="2">
        <v>10</v>
      </c>
      <c r="D6" s="44">
        <v>-0.23076923076923078</v>
      </c>
      <c r="E6" s="46">
        <v>-3</v>
      </c>
    </row>
    <row r="7" spans="1:4" ht="12.75">
      <c r="A7" s="2"/>
      <c r="D7" s="43"/>
    </row>
    <row r="8" spans="1:5" ht="12.75">
      <c r="A8" s="1" t="s">
        <v>1</v>
      </c>
      <c r="B8" s="10">
        <v>6758.376</v>
      </c>
      <c r="C8" s="10">
        <v>6989.419</v>
      </c>
      <c r="D8" s="44">
        <v>0.03418617135240769</v>
      </c>
      <c r="E8" s="10">
        <v>231.04299999999967</v>
      </c>
    </row>
    <row r="9" spans="1:5" ht="12.75">
      <c r="A9" s="2" t="s">
        <v>2</v>
      </c>
      <c r="B9" s="10">
        <v>170.809</v>
      </c>
      <c r="C9" s="10">
        <v>217.816</v>
      </c>
      <c r="D9" s="44">
        <v>0.275202126351656</v>
      </c>
      <c r="E9" s="10">
        <v>47.007000000000005</v>
      </c>
    </row>
    <row r="10" spans="1:5" ht="12.75">
      <c r="A10" s="1"/>
      <c r="B10" s="10"/>
      <c r="C10" s="10"/>
      <c r="D10" s="44"/>
      <c r="E10" s="10"/>
    </row>
    <row r="11" spans="1:5" ht="12.75">
      <c r="A11" s="1" t="s">
        <v>3</v>
      </c>
      <c r="B11" s="10">
        <v>10569.348</v>
      </c>
      <c r="C11" s="10">
        <v>9615.999</v>
      </c>
      <c r="D11" s="44">
        <v>-0.09019941438204136</v>
      </c>
      <c r="E11" s="10">
        <v>-953.3490000000002</v>
      </c>
    </row>
    <row r="12" spans="1:5" ht="12.75">
      <c r="A12" s="2"/>
      <c r="B12" s="10"/>
      <c r="C12" s="10"/>
      <c r="D12" s="44"/>
      <c r="E12" s="10"/>
    </row>
    <row r="13" spans="1:5" ht="12.75">
      <c r="A13" s="1" t="s">
        <v>4</v>
      </c>
      <c r="B13" s="10">
        <v>9029.766</v>
      </c>
      <c r="C13" s="10">
        <v>7643.465</v>
      </c>
      <c r="D13" s="44">
        <v>-0.15352568383278145</v>
      </c>
      <c r="E13" s="10">
        <v>-1386.3009999999995</v>
      </c>
    </row>
    <row r="14" spans="1:5" ht="12.75">
      <c r="A14" s="1" t="s">
        <v>5</v>
      </c>
      <c r="B14" s="10">
        <v>804.415</v>
      </c>
      <c r="C14" s="10">
        <v>1401.086</v>
      </c>
      <c r="D14" s="44">
        <v>0.7417452434377778</v>
      </c>
      <c r="E14" s="10">
        <v>596.671</v>
      </c>
    </row>
    <row r="15" spans="1:5" ht="12.75">
      <c r="A15" s="1"/>
      <c r="B15" s="10"/>
      <c r="C15" s="10"/>
      <c r="D15" s="44"/>
      <c r="E15" s="10"/>
    </row>
    <row r="16" spans="1:5" ht="12.75">
      <c r="A16" s="2" t="s">
        <v>6</v>
      </c>
      <c r="B16" s="10">
        <v>485.148</v>
      </c>
      <c r="C16" s="10">
        <v>68.48</v>
      </c>
      <c r="D16" s="44">
        <v>-0.8588471971439643</v>
      </c>
      <c r="E16" s="10">
        <v>-416.668</v>
      </c>
    </row>
    <row r="17" spans="1:5" ht="12.75">
      <c r="A17" s="1" t="s">
        <v>7</v>
      </c>
      <c r="B17" s="10">
        <v>754.839</v>
      </c>
      <c r="C17" s="10">
        <v>198.945</v>
      </c>
      <c r="D17" s="44">
        <v>-0.7364404859844285</v>
      </c>
      <c r="E17" s="10">
        <v>-555.894</v>
      </c>
    </row>
    <row r="18" spans="1:5" ht="12.75">
      <c r="A18" s="1" t="s">
        <v>8</v>
      </c>
      <c r="B18" s="10">
        <v>30.911</v>
      </c>
      <c r="C18" s="10">
        <v>7.147</v>
      </c>
      <c r="D18" s="44">
        <v>-0.7687878101646664</v>
      </c>
      <c r="E18" s="10">
        <v>-23.764000000000003</v>
      </c>
    </row>
    <row r="19" spans="1:5" ht="12.75">
      <c r="A19" s="1"/>
      <c r="B19" s="10"/>
      <c r="C19" s="10"/>
      <c r="D19" s="44"/>
      <c r="E19" s="10"/>
    </row>
    <row r="20" spans="1:5" ht="12.75">
      <c r="A20" s="2" t="s">
        <v>9</v>
      </c>
      <c r="B20" s="10">
        <v>195.981</v>
      </c>
      <c r="C20" s="10">
        <v>171.617</v>
      </c>
      <c r="D20" s="44">
        <v>-0.1243181737005118</v>
      </c>
      <c r="E20" s="10">
        <v>-24.364000000000004</v>
      </c>
    </row>
    <row r="21" spans="1:5" ht="12.75">
      <c r="A21" s="1" t="s">
        <v>10</v>
      </c>
      <c r="B21" s="10">
        <v>116.52</v>
      </c>
      <c r="C21" s="10">
        <v>68.948</v>
      </c>
      <c r="D21" s="44">
        <v>-0.4082732578098181</v>
      </c>
      <c r="E21" s="10">
        <v>-47.572</v>
      </c>
    </row>
    <row r="22" spans="1:5" ht="12.75">
      <c r="A22" s="1" t="s">
        <v>11</v>
      </c>
      <c r="B22" s="11">
        <v>79.461</v>
      </c>
      <c r="C22" s="11">
        <v>102.669</v>
      </c>
      <c r="D22" s="44">
        <v>0.2920678068486427</v>
      </c>
      <c r="E22" s="10">
        <v>23.208</v>
      </c>
    </row>
    <row r="23" spans="1:5" ht="12.75">
      <c r="A23" s="1"/>
      <c r="B23" s="10"/>
      <c r="C23" s="10"/>
      <c r="D23" s="44"/>
      <c r="E23" s="10"/>
    </row>
    <row r="24" spans="1:5" ht="12.75">
      <c r="A24" s="2" t="s">
        <v>12</v>
      </c>
      <c r="B24" s="10">
        <v>-66.073</v>
      </c>
      <c r="C24" s="10">
        <v>11.679</v>
      </c>
      <c r="D24" s="44">
        <v>-1.176759039244472</v>
      </c>
      <c r="E24" s="10">
        <v>77.752</v>
      </c>
    </row>
    <row r="25" spans="1:5" ht="12.75">
      <c r="A25" s="1" t="s">
        <v>13</v>
      </c>
      <c r="B25" s="10">
        <v>32.228</v>
      </c>
      <c r="C25" s="10">
        <v>44.251</v>
      </c>
      <c r="D25" s="44">
        <v>0.37306069256547086</v>
      </c>
      <c r="E25" s="10">
        <v>12.022999999999996</v>
      </c>
    </row>
    <row r="26" spans="1:5" ht="12.75">
      <c r="A26" s="2" t="s">
        <v>14</v>
      </c>
      <c r="B26" s="10">
        <v>77.618</v>
      </c>
      <c r="C26" s="10">
        <v>62.475</v>
      </c>
      <c r="D26" s="44">
        <v>-0.19509649823494543</v>
      </c>
      <c r="E26" s="10">
        <v>-15.142999999999994</v>
      </c>
    </row>
    <row r="27" spans="1:5" ht="12.75">
      <c r="A27" s="1"/>
      <c r="B27" s="10"/>
      <c r="C27" s="10"/>
      <c r="D27" s="44"/>
      <c r="E27" s="10"/>
    </row>
    <row r="28" spans="1:5" ht="12.75">
      <c r="A28" s="1" t="s">
        <v>15</v>
      </c>
      <c r="B28" s="10">
        <v>-163.949</v>
      </c>
      <c r="C28" s="10">
        <v>-1.51</v>
      </c>
      <c r="D28" s="44">
        <v>-0.9907898187851101</v>
      </c>
      <c r="E28" s="10">
        <v>162.43900000000002</v>
      </c>
    </row>
    <row r="29" spans="1:5" ht="12.75">
      <c r="A29" s="1"/>
      <c r="B29" s="10"/>
      <c r="C29" s="10"/>
      <c r="D29" s="44"/>
      <c r="E29" s="10"/>
    </row>
    <row r="30" spans="1:5" ht="12.75">
      <c r="A30" s="2" t="s">
        <v>16</v>
      </c>
      <c r="B30" s="12">
        <v>-6.204696827089051</v>
      </c>
      <c r="C30" s="12">
        <v>-0.06281198656530643</v>
      </c>
      <c r="D30" s="44">
        <v>-0.9898767033562258</v>
      </c>
      <c r="E30" s="10">
        <v>6.141884840523744</v>
      </c>
    </row>
    <row r="31" spans="1:5" ht="12.75">
      <c r="A31" s="1" t="s">
        <v>17</v>
      </c>
      <c r="B31" s="12">
        <v>-81.52458618996414</v>
      </c>
      <c r="C31" s="12">
        <v>-0.4310941655258849</v>
      </c>
      <c r="D31" s="44">
        <v>-0.9947120962439309</v>
      </c>
      <c r="E31" s="10">
        <v>81.09349202443825</v>
      </c>
    </row>
    <row r="32" spans="1:5" ht="12.75">
      <c r="A32" s="1" t="s">
        <v>18</v>
      </c>
      <c r="B32" s="12">
        <v>3.0072242866825842</v>
      </c>
      <c r="C32" s="12">
        <v>4.270757515677778</v>
      </c>
      <c r="D32" s="44">
        <v>0.42016594325561907</v>
      </c>
      <c r="E32" s="10">
        <v>1.2635332289951942</v>
      </c>
    </row>
    <row r="33" spans="1:5" ht="12.75">
      <c r="A33" s="1"/>
      <c r="B33" s="13"/>
      <c r="C33" s="13"/>
      <c r="D33" s="44"/>
      <c r="E33" s="10"/>
    </row>
    <row r="34" spans="1:5" ht="12.75">
      <c r="A34" s="1" t="s">
        <v>19</v>
      </c>
      <c r="B34" s="13">
        <v>74.84552755852145</v>
      </c>
      <c r="C34" s="13">
        <v>91.44306934093372</v>
      </c>
      <c r="D34" s="44">
        <v>0.2217572956438139</v>
      </c>
      <c r="E34" s="10">
        <v>16.597541782412264</v>
      </c>
    </row>
    <row r="35" spans="1:5" ht="12.75">
      <c r="A35" s="2" t="s">
        <v>20</v>
      </c>
      <c r="B35" s="13">
        <v>63.94316849062024</v>
      </c>
      <c r="C35" s="13">
        <v>72.68531329922143</v>
      </c>
      <c r="D35" s="44">
        <v>0.13671741665231327</v>
      </c>
      <c r="E35" s="10">
        <v>8.742144808601196</v>
      </c>
    </row>
    <row r="36" spans="1:5" ht="12.75">
      <c r="A36" s="1" t="s">
        <v>21</v>
      </c>
      <c r="B36" s="12">
        <v>2.5273675214282245</v>
      </c>
      <c r="C36" s="12">
        <v>3.1163677553170013</v>
      </c>
      <c r="D36" s="44">
        <v>0.23304890519283503</v>
      </c>
      <c r="E36" s="10">
        <v>0.5890002338887768</v>
      </c>
    </row>
    <row r="37" spans="1:5" ht="12.75">
      <c r="A37" s="1" t="s">
        <v>22</v>
      </c>
      <c r="B37" s="12">
        <v>7.610828974502495</v>
      </c>
      <c r="C37" s="12">
        <v>14.570363412059423</v>
      </c>
      <c r="D37" s="44">
        <v>0.9144252828269419</v>
      </c>
      <c r="E37" s="10">
        <v>6.959534437556928</v>
      </c>
    </row>
    <row r="38" spans="1:5" ht="12.75">
      <c r="A38" s="2"/>
      <c r="B38" s="12"/>
      <c r="C38" s="12"/>
      <c r="D38" s="44"/>
      <c r="E38" s="10"/>
    </row>
    <row r="39" spans="1:5" ht="12.75">
      <c r="A39" s="1" t="s">
        <v>31</v>
      </c>
      <c r="B39" s="12">
        <v>7.1784700939989134</v>
      </c>
      <c r="C39" s="12">
        <v>0.9797667016385769</v>
      </c>
      <c r="D39" s="44">
        <v>-0.8635131596553357</v>
      </c>
      <c r="E39" s="10">
        <v>-6.198703392360336</v>
      </c>
    </row>
    <row r="40" spans="1:5" ht="12.75">
      <c r="A40" s="9" t="s">
        <v>32</v>
      </c>
      <c r="B40" s="14">
        <v>11.168940585726512</v>
      </c>
      <c r="C40" s="14">
        <v>2.8463739260731113</v>
      </c>
      <c r="D40" s="44">
        <v>-0.7451527381468328</v>
      </c>
      <c r="E40" s="10">
        <v>-8.3225666596534</v>
      </c>
    </row>
    <row r="41" spans="1:5" ht="12.75">
      <c r="A41" s="4"/>
      <c r="B41" s="13"/>
      <c r="C41" s="13"/>
      <c r="D41" s="44"/>
      <c r="E41" s="10"/>
    </row>
    <row r="42" spans="1:5" ht="12.75">
      <c r="A42" s="1" t="s">
        <v>25</v>
      </c>
      <c r="B42" s="15">
        <v>35.20760675092961</v>
      </c>
      <c r="C42" s="15">
        <v>318.072429906542</v>
      </c>
      <c r="D42" s="44">
        <v>8.034196279136292</v>
      </c>
      <c r="E42" s="10">
        <v>282.86482315561244</v>
      </c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5">
    <pageSetUpPr fitToPage="1"/>
  </sheetPr>
  <dimension ref="A1:E74"/>
  <sheetViews>
    <sheetView tabSelected="1" workbookViewId="0" topLeftCell="A19">
      <selection activeCell="F6" sqref="F6"/>
    </sheetView>
  </sheetViews>
  <sheetFormatPr defaultColWidth="9.140625" defaultRowHeight="12.75"/>
  <cols>
    <col min="1" max="1" width="41.00390625" style="0" customWidth="1"/>
    <col min="2" max="2" width="10.140625" style="0" customWidth="1"/>
    <col min="3" max="3" width="10.140625" style="21" customWidth="1"/>
    <col min="4" max="4" width="10.140625" style="25" customWidth="1"/>
    <col min="5" max="5" width="9.140625" style="26" customWidth="1"/>
  </cols>
  <sheetData>
    <row r="1" spans="1:5" ht="15.75">
      <c r="A1" s="7" t="s">
        <v>71</v>
      </c>
      <c r="B1" s="24"/>
      <c r="C1" s="102"/>
      <c r="D1" s="41"/>
      <c r="E1" s="42"/>
    </row>
    <row r="2" spans="1:5" ht="12.75">
      <c r="A2" s="17" t="s">
        <v>34</v>
      </c>
      <c r="B2" s="17"/>
      <c r="C2" s="23"/>
      <c r="D2" s="41"/>
      <c r="E2" s="42"/>
    </row>
    <row r="3" spans="1:5" ht="15.75">
      <c r="A3" s="19"/>
      <c r="B3" s="19"/>
      <c r="C3" s="103"/>
      <c r="D3" s="47"/>
      <c r="E3" s="47"/>
    </row>
    <row r="4" spans="1:5" ht="12.75">
      <c r="A4" s="2" t="s">
        <v>72</v>
      </c>
      <c r="B4" s="71">
        <v>39538</v>
      </c>
      <c r="C4" s="71">
        <v>39903</v>
      </c>
      <c r="D4" s="23" t="s">
        <v>26</v>
      </c>
      <c r="E4" s="23"/>
    </row>
    <row r="5" spans="1:5" ht="12.75">
      <c r="A5" s="1"/>
      <c r="B5" s="2"/>
      <c r="C5" s="2"/>
      <c r="D5" s="22" t="s">
        <v>27</v>
      </c>
      <c r="E5" s="22" t="s">
        <v>28</v>
      </c>
    </row>
    <row r="6" spans="1:5" ht="12.75">
      <c r="A6" s="8" t="s">
        <v>73</v>
      </c>
      <c r="B6" s="2">
        <v>196</v>
      </c>
      <c r="C6" s="2">
        <v>185</v>
      </c>
      <c r="D6" s="45">
        <v>-0.05612244897959184</v>
      </c>
      <c r="E6" s="46">
        <v>-11</v>
      </c>
    </row>
    <row r="7" spans="1:5" ht="12.75">
      <c r="A7" s="2"/>
      <c r="B7" s="2"/>
      <c r="C7" s="2"/>
      <c r="D7" s="43"/>
      <c r="E7"/>
    </row>
    <row r="8" spans="1:5" ht="12.75">
      <c r="A8" s="1" t="s">
        <v>74</v>
      </c>
      <c r="B8" s="64">
        <v>51696.438677999984</v>
      </c>
      <c r="C8" s="64">
        <v>50983.008998999976</v>
      </c>
      <c r="D8" s="44">
        <v>-0.013800364149718813</v>
      </c>
      <c r="E8" s="64">
        <v>-713.429679000008</v>
      </c>
    </row>
    <row r="9" spans="1:5" ht="12.75">
      <c r="A9" s="2" t="s">
        <v>75</v>
      </c>
      <c r="B9" s="86">
        <v>537.914184</v>
      </c>
      <c r="C9" s="86">
        <v>1025.4819819999998</v>
      </c>
      <c r="D9" s="44">
        <v>0.9064044275136642</v>
      </c>
      <c r="E9" s="10">
        <v>487.5677979999998</v>
      </c>
    </row>
    <row r="10" spans="1:5" ht="12.75">
      <c r="A10" s="1"/>
      <c r="B10" s="86"/>
      <c r="C10" s="86"/>
      <c r="D10" s="44"/>
      <c r="E10" s="10"/>
    </row>
    <row r="11" spans="1:5" ht="12.75">
      <c r="A11" s="1" t="s">
        <v>3</v>
      </c>
      <c r="B11" s="86">
        <v>73649.75467100002</v>
      </c>
      <c r="C11" s="86">
        <v>76107.48878100004</v>
      </c>
      <c r="D11" s="44">
        <v>0.0333705675053357</v>
      </c>
      <c r="E11" s="10">
        <v>2457.7341100000194</v>
      </c>
    </row>
    <row r="12" spans="1:5" ht="12.75">
      <c r="A12" s="2"/>
      <c r="B12" s="86"/>
      <c r="C12" s="86"/>
      <c r="D12" s="44"/>
      <c r="E12" s="10"/>
    </row>
    <row r="13" spans="1:5" ht="12.75">
      <c r="A13" s="1" t="s">
        <v>76</v>
      </c>
      <c r="B13" s="86">
        <v>61660.908633999956</v>
      </c>
      <c r="C13" s="86">
        <v>63652.62297300002</v>
      </c>
      <c r="D13" s="44">
        <v>0.03230108642774408</v>
      </c>
      <c r="E13" s="10">
        <v>1991.7143390000638</v>
      </c>
    </row>
    <row r="14" spans="1:5" ht="12.75">
      <c r="A14" s="1" t="s">
        <v>77</v>
      </c>
      <c r="B14" s="86">
        <v>7629.808340999999</v>
      </c>
      <c r="C14" s="86">
        <v>6443.298586999999</v>
      </c>
      <c r="D14" s="44">
        <v>-0.15550977180175016</v>
      </c>
      <c r="E14" s="10">
        <v>-1186.5097539999997</v>
      </c>
    </row>
    <row r="15" spans="1:5" ht="12.75">
      <c r="A15" s="1"/>
      <c r="B15" s="86"/>
      <c r="C15" s="86"/>
      <c r="D15" s="44"/>
      <c r="E15" s="10"/>
    </row>
    <row r="16" spans="1:5" ht="12.75">
      <c r="A16" s="27" t="s">
        <v>78</v>
      </c>
      <c r="B16" s="86">
        <v>530.8910119999997</v>
      </c>
      <c r="C16" s="86">
        <v>946.9476109999998</v>
      </c>
      <c r="D16" s="44">
        <v>0.7836949385008619</v>
      </c>
      <c r="E16" s="10">
        <v>416.0565990000001</v>
      </c>
    </row>
    <row r="17" spans="1:5" ht="12.75">
      <c r="A17" s="8" t="s">
        <v>79</v>
      </c>
      <c r="B17" s="86">
        <v>31.806456999999998</v>
      </c>
      <c r="C17" s="86">
        <v>65.43181799999999</v>
      </c>
      <c r="D17" s="44">
        <v>1.0571866272310682</v>
      </c>
      <c r="E17" s="10">
        <v>33.625361</v>
      </c>
    </row>
    <row r="18" spans="1:5" ht="12.75">
      <c r="A18" s="1"/>
      <c r="B18" s="86"/>
      <c r="C18" s="86"/>
      <c r="D18" s="44"/>
      <c r="E18" s="10"/>
    </row>
    <row r="19" spans="1:5" ht="12.75">
      <c r="A19" s="27" t="s">
        <v>9</v>
      </c>
      <c r="B19" s="86">
        <v>1021.1823540000003</v>
      </c>
      <c r="C19" s="86">
        <v>917.851969</v>
      </c>
      <c r="D19" s="44">
        <v>-0.10118700601832</v>
      </c>
      <c r="E19" s="10">
        <v>-103.3303850000002</v>
      </c>
    </row>
    <row r="20" spans="1:5" ht="12.75">
      <c r="A20" s="8" t="s">
        <v>10</v>
      </c>
      <c r="B20" s="86">
        <v>507.14136700000006</v>
      </c>
      <c r="C20" s="86">
        <v>354.8372869999999</v>
      </c>
      <c r="D20" s="44">
        <v>-0.3003187866550041</v>
      </c>
      <c r="E20" s="10">
        <v>-152.30408000000017</v>
      </c>
    </row>
    <row r="21" spans="1:5" ht="12.75">
      <c r="A21" s="8" t="s">
        <v>11</v>
      </c>
      <c r="B21" s="86">
        <v>514.0409870000002</v>
      </c>
      <c r="C21" s="86">
        <v>563.0146820000002</v>
      </c>
      <c r="D21" s="44">
        <v>0.09527196515168157</v>
      </c>
      <c r="E21" s="10">
        <v>48.97369500000002</v>
      </c>
    </row>
    <row r="22" spans="1:5" ht="12.75">
      <c r="A22" s="1"/>
      <c r="B22" s="86"/>
      <c r="C22" s="86"/>
      <c r="D22" s="44"/>
      <c r="E22" s="10"/>
    </row>
    <row r="23" spans="1:5" ht="12.75">
      <c r="A23" s="27" t="s">
        <v>80</v>
      </c>
      <c r="B23" s="86">
        <v>225.19610200000005</v>
      </c>
      <c r="C23" s="86">
        <v>385.467646</v>
      </c>
      <c r="D23" s="44">
        <v>0.711697682937691</v>
      </c>
      <c r="E23" s="10">
        <v>160.27154399999995</v>
      </c>
    </row>
    <row r="24" spans="1:5" ht="12.75">
      <c r="A24" s="8" t="s">
        <v>81</v>
      </c>
      <c r="B24" s="86">
        <v>244.79607600000003</v>
      </c>
      <c r="C24" s="86">
        <v>40.45989600000003</v>
      </c>
      <c r="D24" s="44">
        <v>-0.8347199977176104</v>
      </c>
      <c r="E24" s="10">
        <v>-204.33618</v>
      </c>
    </row>
    <row r="25" spans="1:5" ht="12.75">
      <c r="A25" s="27" t="s">
        <v>82</v>
      </c>
      <c r="B25" s="86">
        <v>547.942006</v>
      </c>
      <c r="C25" s="86">
        <v>535.4910219999999</v>
      </c>
      <c r="D25" s="44">
        <v>-0.02272317848177543</v>
      </c>
      <c r="E25" s="10">
        <v>-12.450984000000062</v>
      </c>
    </row>
    <row r="26" spans="1:5" ht="12.75">
      <c r="A26" s="1"/>
      <c r="B26" s="86"/>
      <c r="C26" s="86"/>
      <c r="D26" s="44"/>
      <c r="E26" s="10"/>
    </row>
    <row r="27" spans="1:5" ht="12.75">
      <c r="A27" s="1" t="s">
        <v>15</v>
      </c>
      <c r="B27" s="86">
        <v>-14.301044999999995</v>
      </c>
      <c r="C27" s="86">
        <v>-552.9503070000001</v>
      </c>
      <c r="D27" s="44">
        <v>37.66502811507832</v>
      </c>
      <c r="E27" s="10">
        <v>-538.649262</v>
      </c>
    </row>
    <row r="28" spans="1:5" ht="12.75">
      <c r="A28" s="2"/>
      <c r="B28" s="64"/>
      <c r="C28" s="64"/>
      <c r="D28" s="44"/>
      <c r="E28" s="10"/>
    </row>
    <row r="29" spans="1:5" ht="12.75">
      <c r="A29" s="27" t="s">
        <v>83</v>
      </c>
      <c r="B29" s="79">
        <v>-0.08</v>
      </c>
      <c r="C29" s="79">
        <v>-2.98</v>
      </c>
      <c r="D29" s="44">
        <v>36.25</v>
      </c>
      <c r="E29" s="10">
        <v>-2.9</v>
      </c>
    </row>
    <row r="30" spans="1:5" ht="12.75">
      <c r="A30" s="8" t="s">
        <v>84</v>
      </c>
      <c r="B30" s="79">
        <v>3.96</v>
      </c>
      <c r="C30" s="79">
        <v>4.12</v>
      </c>
      <c r="D30" s="44">
        <v>0.04040404040404044</v>
      </c>
      <c r="E30" s="10">
        <v>0.16</v>
      </c>
    </row>
    <row r="31" spans="1:5" ht="12.75">
      <c r="A31" s="1"/>
      <c r="B31" s="64"/>
      <c r="C31" s="64"/>
      <c r="D31" s="44"/>
      <c r="E31" s="10"/>
    </row>
    <row r="32" spans="1:5" ht="12.75">
      <c r="A32" s="1" t="s">
        <v>85</v>
      </c>
      <c r="B32" s="80">
        <v>10.359584190175553</v>
      </c>
      <c r="C32" s="80">
        <v>8.466050700399073</v>
      </c>
      <c r="D32" s="44">
        <v>-0.18278083898118236</v>
      </c>
      <c r="E32" s="10">
        <v>-1.8935334897764804</v>
      </c>
    </row>
    <row r="33" spans="1:5" ht="12.75">
      <c r="A33" s="2" t="s">
        <v>86</v>
      </c>
      <c r="B33" s="80">
        <v>83.83989114538358</v>
      </c>
      <c r="C33" s="80">
        <v>80.09569223977745</v>
      </c>
      <c r="D33" s="44">
        <v>-0.04465891897585426</v>
      </c>
      <c r="E33" s="10">
        <v>-3.744198905606126</v>
      </c>
    </row>
    <row r="34" spans="1:5" ht="12.75">
      <c r="A34" s="8" t="s">
        <v>87</v>
      </c>
      <c r="B34" s="80">
        <v>70.19227546504744</v>
      </c>
      <c r="C34" s="80">
        <v>66.98816347193379</v>
      </c>
      <c r="D34" s="44">
        <v>-0.045647643873707414</v>
      </c>
      <c r="E34" s="10">
        <v>-3.2041119931136564</v>
      </c>
    </row>
    <row r="35" spans="1:5" ht="12.75">
      <c r="A35" s="2"/>
      <c r="B35" s="64"/>
      <c r="C35" s="64"/>
      <c r="D35" s="44"/>
      <c r="E35" s="10"/>
    </row>
    <row r="36" spans="1:5" ht="12.75">
      <c r="A36" s="1" t="s">
        <v>88</v>
      </c>
      <c r="B36" s="79">
        <v>1.026939235228067</v>
      </c>
      <c r="C36" s="79">
        <v>1.857378820105683</v>
      </c>
      <c r="D36" s="44">
        <v>0.8086550366275452</v>
      </c>
      <c r="E36" s="10">
        <v>0.8304395848776158</v>
      </c>
    </row>
    <row r="37" spans="1:5" ht="12.75">
      <c r="A37" s="29" t="s">
        <v>89</v>
      </c>
      <c r="B37" s="79">
        <v>1.08</v>
      </c>
      <c r="C37" s="79">
        <v>1.83</v>
      </c>
      <c r="D37" s="44">
        <v>0.6944444444444444</v>
      </c>
      <c r="E37" s="10">
        <v>0.75</v>
      </c>
    </row>
    <row r="38" spans="1:5" ht="12.75">
      <c r="A38" s="30"/>
      <c r="B38" s="28"/>
      <c r="C38" s="104"/>
      <c r="D38" s="18"/>
      <c r="E38" s="10"/>
    </row>
    <row r="39" spans="1:5" ht="12.75">
      <c r="A39" t="s">
        <v>90</v>
      </c>
      <c r="B39" s="34"/>
      <c r="D39" s="18"/>
      <c r="E39" s="10"/>
    </row>
    <row r="40" spans="1:5" ht="12.75">
      <c r="A40" t="s">
        <v>91</v>
      </c>
      <c r="D40" s="18"/>
      <c r="E40" s="10"/>
    </row>
    <row r="41" spans="1:5" ht="12.75">
      <c r="A41" s="35"/>
      <c r="B41" s="36"/>
      <c r="D41" s="18"/>
      <c r="E41" s="10"/>
    </row>
    <row r="42" spans="1:5" ht="12.75">
      <c r="A42" s="37"/>
      <c r="D42" s="18"/>
      <c r="E42" s="10"/>
    </row>
    <row r="43" spans="1:4" ht="12.75">
      <c r="A43" s="35"/>
      <c r="B43" s="38"/>
      <c r="C43" s="105"/>
      <c r="D43" s="31"/>
    </row>
    <row r="44" ht="12.75">
      <c r="D44" s="31"/>
    </row>
    <row r="45" spans="2:4" ht="12.75">
      <c r="B45" s="39"/>
      <c r="C45" s="106"/>
      <c r="D45" s="31"/>
    </row>
    <row r="46" spans="2:4" ht="12.75">
      <c r="B46" s="39"/>
      <c r="D46" s="31"/>
    </row>
    <row r="47" ht="12.75">
      <c r="D47" s="31"/>
    </row>
    <row r="48" ht="12.75">
      <c r="D48" s="31"/>
    </row>
    <row r="49" ht="12.75">
      <c r="D49" s="31"/>
    </row>
    <row r="50" spans="2:4" ht="12.75">
      <c r="B50" s="40"/>
      <c r="C50" s="107"/>
      <c r="D50" s="31"/>
    </row>
    <row r="51" ht="12.75">
      <c r="D51" s="31"/>
    </row>
    <row r="52" ht="12.75">
      <c r="D52" s="31"/>
    </row>
    <row r="53" ht="12.75">
      <c r="D53" s="31"/>
    </row>
    <row r="54" ht="12.75">
      <c r="D54" s="31"/>
    </row>
    <row r="55" ht="12.75">
      <c r="D55" s="31"/>
    </row>
    <row r="56" ht="12.75">
      <c r="D56" s="31"/>
    </row>
    <row r="57" ht="12.75">
      <c r="D57" s="31"/>
    </row>
    <row r="58" ht="12.75">
      <c r="D58" s="31"/>
    </row>
    <row r="59" ht="12.75">
      <c r="D59" s="31"/>
    </row>
    <row r="60" ht="12.75">
      <c r="D60" s="31"/>
    </row>
    <row r="61" ht="12.75">
      <c r="D61" s="31"/>
    </row>
    <row r="62" ht="12.75">
      <c r="D62" s="31"/>
    </row>
    <row r="63" ht="12.75">
      <c r="D63" s="31"/>
    </row>
    <row r="64" ht="12.75">
      <c r="D64" s="31"/>
    </row>
    <row r="65" ht="12.75">
      <c r="D65" s="31"/>
    </row>
    <row r="66" ht="12.75">
      <c r="D66" s="31"/>
    </row>
    <row r="67" ht="12.75">
      <c r="D67" s="31"/>
    </row>
    <row r="68" ht="12.75">
      <c r="D68" s="31"/>
    </row>
    <row r="69" ht="12.75">
      <c r="D69" s="31"/>
    </row>
    <row r="70" ht="12.75">
      <c r="D70" s="31"/>
    </row>
    <row r="71" ht="12.75">
      <c r="D71" s="31"/>
    </row>
    <row r="72" ht="12.75">
      <c r="D72" s="31"/>
    </row>
    <row r="73" ht="12.75">
      <c r="D73" s="31"/>
    </row>
    <row r="74" ht="12.75">
      <c r="D74" s="31"/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E46"/>
  <sheetViews>
    <sheetView showZeros="0" workbookViewId="0" topLeftCell="A1">
      <selection activeCell="A1" sqref="A1"/>
    </sheetView>
  </sheetViews>
  <sheetFormatPr defaultColWidth="9.140625" defaultRowHeight="12.75"/>
  <cols>
    <col min="1" max="1" width="45.421875" style="21" bestFit="1" customWidth="1"/>
    <col min="2" max="2" width="10.8515625" style="62" bestFit="1" customWidth="1"/>
    <col min="3" max="3" width="10.8515625" style="68" bestFit="1" customWidth="1"/>
    <col min="4" max="4" width="9.00390625" style="110" bestFit="1" customWidth="1"/>
    <col min="5" max="16384" width="9.140625" style="21" customWidth="1"/>
  </cols>
  <sheetData>
    <row r="1" spans="1:5" ht="15">
      <c r="A1" s="75" t="s">
        <v>92</v>
      </c>
      <c r="B1" s="75"/>
      <c r="C1" s="76"/>
      <c r="D1" s="109"/>
      <c r="E1" s="23"/>
    </row>
    <row r="2" spans="1:5" ht="15">
      <c r="A2" s="75" t="s">
        <v>93</v>
      </c>
      <c r="B2" s="75"/>
      <c r="C2" s="76"/>
      <c r="D2" s="109"/>
      <c r="E2" s="23"/>
    </row>
    <row r="3" spans="1:5" ht="12">
      <c r="A3" s="65" t="s">
        <v>132</v>
      </c>
      <c r="B3" s="65"/>
      <c r="C3" s="66"/>
      <c r="D3" s="109"/>
      <c r="E3" s="23"/>
    </row>
    <row r="4" spans="1:5" ht="12">
      <c r="A4" s="67"/>
      <c r="B4" s="67"/>
      <c r="E4" s="23"/>
    </row>
    <row r="5" spans="1:5" ht="12">
      <c r="A5" s="69"/>
      <c r="B5" s="70">
        <v>39538</v>
      </c>
      <c r="C5" s="108">
        <v>39903</v>
      </c>
      <c r="D5" s="109" t="s">
        <v>26</v>
      </c>
      <c r="E5" s="23"/>
    </row>
    <row r="6" spans="1:5" ht="12">
      <c r="A6" s="69"/>
      <c r="B6" s="70"/>
      <c r="C6" s="71"/>
      <c r="D6" s="109"/>
      <c r="E6" s="23"/>
    </row>
    <row r="7" spans="1:5" ht="12">
      <c r="A7" s="72" t="s">
        <v>94</v>
      </c>
      <c r="B7" s="62">
        <v>36</v>
      </c>
      <c r="C7" s="62">
        <v>35</v>
      </c>
      <c r="D7" s="45">
        <v>-0.027777777777777776</v>
      </c>
      <c r="E7" s="62">
        <v>-1</v>
      </c>
    </row>
    <row r="8" ht="12">
      <c r="C8" s="62"/>
    </row>
    <row r="9" spans="1:3" ht="12">
      <c r="A9" s="73" t="s">
        <v>95</v>
      </c>
      <c r="C9" s="62"/>
    </row>
    <row r="10" spans="1:5" ht="12">
      <c r="A10" s="21" t="s">
        <v>96</v>
      </c>
      <c r="B10" s="68">
        <v>1041.723</v>
      </c>
      <c r="C10" s="68">
        <v>765.824</v>
      </c>
      <c r="D10" s="45">
        <v>-0.2648487169813857</v>
      </c>
      <c r="E10" s="68">
        <v>-275.899</v>
      </c>
    </row>
    <row r="11" spans="1:5" ht="12">
      <c r="A11" s="21" t="s">
        <v>97</v>
      </c>
      <c r="B11" s="68">
        <v>42.28</v>
      </c>
      <c r="C11" s="68">
        <v>80.778</v>
      </c>
      <c r="D11" s="45">
        <v>0.9105487228003785</v>
      </c>
      <c r="E11" s="68">
        <v>38.498000000000005</v>
      </c>
    </row>
    <row r="12" spans="1:5" ht="12">
      <c r="A12" s="21" t="s">
        <v>98</v>
      </c>
      <c r="B12" s="68">
        <v>9.999</v>
      </c>
      <c r="C12" s="68">
        <v>4.915</v>
      </c>
      <c r="D12" s="45">
        <v>-0.5084508450845084</v>
      </c>
      <c r="E12" s="68">
        <v>-5.0840000000000005</v>
      </c>
    </row>
    <row r="13" spans="1:5" ht="12">
      <c r="A13" s="21" t="s">
        <v>99</v>
      </c>
      <c r="B13" s="68">
        <v>43.312</v>
      </c>
      <c r="C13" s="68">
        <v>159.622</v>
      </c>
      <c r="D13" s="45">
        <v>2.6853989656446258</v>
      </c>
      <c r="E13" s="68">
        <v>116.31</v>
      </c>
    </row>
    <row r="14" spans="1:5" ht="12">
      <c r="A14" s="21" t="s">
        <v>100</v>
      </c>
      <c r="B14" s="68">
        <v>269.502</v>
      </c>
      <c r="C14" s="68">
        <v>6.217</v>
      </c>
      <c r="D14" s="45">
        <v>-0.9769315255545414</v>
      </c>
      <c r="E14" s="68">
        <v>-263.285</v>
      </c>
    </row>
    <row r="15" spans="1:5" ht="12">
      <c r="A15" s="21" t="s">
        <v>101</v>
      </c>
      <c r="B15" s="68">
        <v>0</v>
      </c>
      <c r="C15" s="68">
        <v>0</v>
      </c>
      <c r="D15" s="45">
        <v>0</v>
      </c>
      <c r="E15" s="68">
        <v>0</v>
      </c>
    </row>
    <row r="16" spans="1:5" ht="12">
      <c r="A16" s="21" t="s">
        <v>102</v>
      </c>
      <c r="B16" s="68">
        <v>7.301</v>
      </c>
      <c r="C16" s="68">
        <v>5.546</v>
      </c>
      <c r="D16" s="45">
        <v>0</v>
      </c>
      <c r="E16" s="68">
        <v>-1.755</v>
      </c>
    </row>
    <row r="17" spans="1:5" ht="12">
      <c r="A17" s="21" t="s">
        <v>103</v>
      </c>
      <c r="B17" s="68">
        <v>974.6</v>
      </c>
      <c r="C17" s="68">
        <v>852.149</v>
      </c>
      <c r="D17" s="45">
        <v>-0.1256423147958137</v>
      </c>
      <c r="E17" s="68">
        <v>-122.45100000000002</v>
      </c>
    </row>
    <row r="18" spans="1:5" ht="12">
      <c r="A18" s="21" t="s">
        <v>104</v>
      </c>
      <c r="B18" s="68">
        <v>64.776</v>
      </c>
      <c r="C18" s="68">
        <v>69.855</v>
      </c>
      <c r="D18" s="45">
        <v>0.07840866987773262</v>
      </c>
      <c r="E18" s="68">
        <v>5.079000000000008</v>
      </c>
    </row>
    <row r="19" spans="1:5" ht="12">
      <c r="A19" s="21" t="s">
        <v>105</v>
      </c>
      <c r="B19" s="68">
        <v>0</v>
      </c>
      <c r="C19" s="68">
        <v>0</v>
      </c>
      <c r="D19" s="45">
        <v>0</v>
      </c>
      <c r="E19" s="68">
        <v>0</v>
      </c>
    </row>
    <row r="20" spans="1:5" ht="12">
      <c r="A20" s="21" t="s">
        <v>106</v>
      </c>
      <c r="B20" s="68">
        <v>0</v>
      </c>
      <c r="C20" s="68">
        <v>0</v>
      </c>
      <c r="D20" s="45">
        <v>0</v>
      </c>
      <c r="E20" s="68">
        <v>0</v>
      </c>
    </row>
    <row r="21" spans="1:5" ht="12">
      <c r="A21" s="21" t="s">
        <v>107</v>
      </c>
      <c r="B21" s="68">
        <v>0</v>
      </c>
      <c r="C21" s="68">
        <v>0</v>
      </c>
      <c r="D21" s="45">
        <v>0</v>
      </c>
      <c r="E21" s="68">
        <v>0</v>
      </c>
    </row>
    <row r="22" spans="1:5" ht="12">
      <c r="A22" s="21" t="s">
        <v>108</v>
      </c>
      <c r="B22" s="68">
        <v>17422.298</v>
      </c>
      <c r="C22" s="68">
        <v>17455.958</v>
      </c>
      <c r="D22" s="45">
        <v>0.001932006902878131</v>
      </c>
      <c r="E22" s="68">
        <v>33.659999999999854</v>
      </c>
    </row>
    <row r="23" spans="1:5" ht="12">
      <c r="A23" s="21" t="s">
        <v>109</v>
      </c>
      <c r="B23" s="68">
        <v>0</v>
      </c>
      <c r="C23" s="68">
        <v>0</v>
      </c>
      <c r="D23" s="45">
        <v>0</v>
      </c>
      <c r="E23" s="68">
        <v>0</v>
      </c>
    </row>
    <row r="24" spans="1:5" ht="12">
      <c r="A24" s="21" t="s">
        <v>110</v>
      </c>
      <c r="B24" s="68">
        <v>2.071</v>
      </c>
      <c r="C24" s="68">
        <v>1.438</v>
      </c>
      <c r="D24" s="45">
        <v>-0.3056494447126993</v>
      </c>
      <c r="E24" s="68">
        <v>-0.6330000000000002</v>
      </c>
    </row>
    <row r="25" spans="1:5" ht="12">
      <c r="A25" s="21" t="s">
        <v>111</v>
      </c>
      <c r="B25" s="68">
        <v>10.844</v>
      </c>
      <c r="C25" s="68">
        <v>0</v>
      </c>
      <c r="D25" s="45">
        <v>-1</v>
      </c>
      <c r="E25" s="68">
        <v>-10.844</v>
      </c>
    </row>
    <row r="26" spans="1:5" ht="12">
      <c r="A26" s="21" t="s">
        <v>112</v>
      </c>
      <c r="B26" s="68">
        <v>1.111</v>
      </c>
      <c r="C26" s="68">
        <v>0</v>
      </c>
      <c r="D26" s="45">
        <v>0</v>
      </c>
      <c r="E26" s="68">
        <v>-1.111</v>
      </c>
    </row>
    <row r="27" spans="1:5" ht="12">
      <c r="A27" s="21" t="s">
        <v>113</v>
      </c>
      <c r="B27" s="68">
        <v>308.988</v>
      </c>
      <c r="C27" s="68">
        <v>343.668</v>
      </c>
      <c r="D27" s="45">
        <v>0.1122373684414929</v>
      </c>
      <c r="E27" s="68">
        <v>34.68</v>
      </c>
    </row>
    <row r="28" spans="1:5" ht="12">
      <c r="A28" s="21" t="s">
        <v>114</v>
      </c>
      <c r="B28" s="68">
        <v>20198.805</v>
      </c>
      <c r="C28" s="68">
        <v>19745.97</v>
      </c>
      <c r="D28" s="45">
        <v>-0.022418900524065612</v>
      </c>
      <c r="E28" s="68">
        <v>-452.8349999999991</v>
      </c>
    </row>
    <row r="29" spans="1:5" ht="12">
      <c r="A29" s="21" t="s">
        <v>115</v>
      </c>
      <c r="B29" s="68">
        <v>3546.708</v>
      </c>
      <c r="C29" s="68">
        <v>6359.972</v>
      </c>
      <c r="D29" s="45">
        <v>0.7932042897244429</v>
      </c>
      <c r="E29" s="68">
        <v>2813.2639999999997</v>
      </c>
    </row>
    <row r="30" spans="1:5" ht="12">
      <c r="A30" s="21" t="s">
        <v>3</v>
      </c>
      <c r="B30" s="68">
        <v>23745.513</v>
      </c>
      <c r="C30" s="68">
        <v>26105.942</v>
      </c>
      <c r="D30" s="45">
        <v>0.09940526448091479</v>
      </c>
      <c r="E30" s="81">
        <v>2360.429</v>
      </c>
    </row>
    <row r="31" spans="3:5" ht="12">
      <c r="C31" s="62"/>
      <c r="D31" s="45"/>
      <c r="E31" s="74"/>
    </row>
    <row r="32" spans="1:5" ht="12">
      <c r="A32" s="73" t="s">
        <v>116</v>
      </c>
      <c r="C32" s="62"/>
      <c r="D32" s="45"/>
      <c r="E32" s="74"/>
    </row>
    <row r="33" spans="3:5" ht="12">
      <c r="C33" s="62"/>
      <c r="D33" s="45"/>
      <c r="E33" s="74"/>
    </row>
    <row r="34" spans="1:5" ht="12">
      <c r="A34" s="21" t="s">
        <v>117</v>
      </c>
      <c r="B34" s="68">
        <v>12126.323</v>
      </c>
      <c r="C34" s="68">
        <v>12917.062</v>
      </c>
      <c r="D34" s="45">
        <v>0.06520847251058706</v>
      </c>
      <c r="E34" s="82">
        <v>790.7389999999996</v>
      </c>
    </row>
    <row r="35" spans="1:5" ht="12">
      <c r="A35" s="21" t="s">
        <v>118</v>
      </c>
      <c r="B35" s="68">
        <v>864.75</v>
      </c>
      <c r="C35" s="68">
        <v>365.2</v>
      </c>
      <c r="D35" s="45">
        <v>-0.5776814108123736</v>
      </c>
      <c r="E35" s="82">
        <v>-499.55</v>
      </c>
    </row>
    <row r="36" spans="1:5" ht="12">
      <c r="A36" s="21" t="s">
        <v>119</v>
      </c>
      <c r="B36" s="68">
        <v>0</v>
      </c>
      <c r="C36" s="68">
        <v>0</v>
      </c>
      <c r="D36" s="45" t="e">
        <v>#DIV/0!</v>
      </c>
      <c r="E36" s="82">
        <v>0</v>
      </c>
    </row>
    <row r="37" spans="1:5" ht="12">
      <c r="A37" s="21" t="s">
        <v>120</v>
      </c>
      <c r="B37" s="68">
        <v>0</v>
      </c>
      <c r="C37" s="68">
        <v>0</v>
      </c>
      <c r="D37" s="45">
        <v>0</v>
      </c>
      <c r="E37" s="82">
        <v>0</v>
      </c>
    </row>
    <row r="38" spans="1:5" ht="12">
      <c r="A38" s="21" t="s">
        <v>121</v>
      </c>
      <c r="B38" s="68">
        <v>225.272</v>
      </c>
      <c r="C38" s="68">
        <v>0</v>
      </c>
      <c r="D38" s="45">
        <v>-1</v>
      </c>
      <c r="E38" s="82">
        <v>-225.272</v>
      </c>
    </row>
    <row r="39" spans="1:5" ht="12">
      <c r="A39" s="21" t="s">
        <v>122</v>
      </c>
      <c r="B39" s="68">
        <v>3201.281</v>
      </c>
      <c r="C39" s="68">
        <v>3366.923</v>
      </c>
      <c r="D39" s="45">
        <v>0.05174241186574994</v>
      </c>
      <c r="E39" s="82">
        <v>165.64199999999983</v>
      </c>
    </row>
    <row r="40" spans="1:5" ht="12">
      <c r="A40" s="21" t="s">
        <v>123</v>
      </c>
      <c r="B40" s="68">
        <v>11.955</v>
      </c>
      <c r="C40" s="68">
        <v>0</v>
      </c>
      <c r="D40" s="45">
        <v>-1</v>
      </c>
      <c r="E40" s="82">
        <v>-11.955</v>
      </c>
    </row>
    <row r="41" spans="1:5" ht="12">
      <c r="A41" s="21" t="s">
        <v>124</v>
      </c>
      <c r="B41" s="68">
        <v>0.991</v>
      </c>
      <c r="C41" s="68">
        <v>4.887</v>
      </c>
      <c r="D41" s="45">
        <v>3.9313824419778</v>
      </c>
      <c r="E41" s="82">
        <v>3.8959999999999995</v>
      </c>
    </row>
    <row r="42" spans="1:5" ht="12">
      <c r="A42" s="21" t="s">
        <v>125</v>
      </c>
      <c r="B42" s="68">
        <v>341.123</v>
      </c>
      <c r="C42" s="68">
        <v>370.891</v>
      </c>
      <c r="D42" s="45">
        <v>0.08726471096935719</v>
      </c>
      <c r="E42" s="82">
        <v>29.76800000000003</v>
      </c>
    </row>
    <row r="43" spans="1:5" ht="12">
      <c r="A43" s="21" t="s">
        <v>126</v>
      </c>
      <c r="B43" s="68">
        <v>16771.695</v>
      </c>
      <c r="C43" s="68">
        <v>17024.963</v>
      </c>
      <c r="D43" s="45">
        <v>0.015100918541626237</v>
      </c>
      <c r="E43" s="82">
        <v>253.26800000000003</v>
      </c>
    </row>
    <row r="44" spans="1:5" ht="12">
      <c r="A44" s="21" t="s">
        <v>127</v>
      </c>
      <c r="B44" s="68">
        <v>6973.818</v>
      </c>
      <c r="C44" s="68">
        <v>9080.979</v>
      </c>
      <c r="D44" s="45">
        <v>0.30215313906958846</v>
      </c>
      <c r="E44" s="82">
        <v>2107.160999999999</v>
      </c>
    </row>
    <row r="45" spans="2:5" ht="12">
      <c r="B45" s="68">
        <v>0</v>
      </c>
      <c r="C45" s="68">
        <v>0</v>
      </c>
      <c r="D45" s="45"/>
      <c r="E45" s="74"/>
    </row>
    <row r="46" spans="1:5" ht="12">
      <c r="A46" s="21" t="s">
        <v>128</v>
      </c>
      <c r="B46" s="68">
        <v>23745.513</v>
      </c>
      <c r="C46" s="68">
        <v>26105.942</v>
      </c>
      <c r="D46" s="45">
        <v>0.09940526448091479</v>
      </c>
      <c r="E46" s="81">
        <v>2360.429</v>
      </c>
    </row>
  </sheetData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1111111111">
    <pageSetUpPr fitToPage="1"/>
  </sheetPr>
  <dimension ref="A1:G85"/>
  <sheetViews>
    <sheetView workbookViewId="0" topLeftCell="A1">
      <selection activeCell="B11" sqref="B11"/>
    </sheetView>
  </sheetViews>
  <sheetFormatPr defaultColWidth="9.140625" defaultRowHeight="12.75"/>
  <cols>
    <col min="1" max="1" width="68.28125" style="47" customWidth="1"/>
    <col min="2" max="3" width="9.421875" style="0" bestFit="1" customWidth="1"/>
    <col min="4" max="4" width="7.00390625" style="0" bestFit="1" customWidth="1"/>
    <col min="5" max="5" width="8.57421875" style="0" bestFit="1" customWidth="1"/>
  </cols>
  <sheetData>
    <row r="1" spans="1:5" ht="15">
      <c r="A1" s="20" t="s">
        <v>130</v>
      </c>
      <c r="B1" s="77"/>
      <c r="C1" s="77"/>
      <c r="D1" s="77"/>
      <c r="E1" s="77"/>
    </row>
    <row r="2" spans="1:5" ht="15">
      <c r="A2" s="20" t="s">
        <v>131</v>
      </c>
      <c r="B2" s="78"/>
      <c r="C2" s="78"/>
      <c r="D2" s="78"/>
      <c r="E2" s="78"/>
    </row>
    <row r="3" spans="1:7" ht="12.75">
      <c r="A3" s="61" t="s">
        <v>36</v>
      </c>
      <c r="B3" s="63"/>
      <c r="C3" s="63"/>
      <c r="D3" s="63"/>
      <c r="E3" s="63"/>
      <c r="F3" s="21"/>
      <c r="G3" s="21"/>
    </row>
    <row r="4" spans="1:7" ht="12.75">
      <c r="A4" s="83"/>
      <c r="B4" s="48">
        <v>39538</v>
      </c>
      <c r="C4" s="48">
        <v>39903</v>
      </c>
      <c r="D4" s="49" t="s">
        <v>26</v>
      </c>
      <c r="E4" s="23"/>
      <c r="F4" s="21"/>
      <c r="G4" s="21"/>
    </row>
    <row r="5" spans="1:7" ht="12.75">
      <c r="A5" s="83"/>
      <c r="B5" s="21"/>
      <c r="C5" s="21"/>
      <c r="D5" s="22" t="s">
        <v>27</v>
      </c>
      <c r="E5" s="22" t="s">
        <v>28</v>
      </c>
      <c r="F5" s="21"/>
      <c r="G5" s="21"/>
    </row>
    <row r="6" spans="1:7" ht="12.75">
      <c r="A6" s="83" t="s">
        <v>129</v>
      </c>
      <c r="B6" s="21">
        <v>8</v>
      </c>
      <c r="C6" s="21">
        <v>7</v>
      </c>
      <c r="D6" s="51">
        <v>-0.125</v>
      </c>
      <c r="E6" s="46">
        <v>-1</v>
      </c>
      <c r="F6" s="21"/>
      <c r="G6" s="21"/>
    </row>
    <row r="7" spans="1:7" ht="12.75">
      <c r="A7" s="50" t="s">
        <v>37</v>
      </c>
      <c r="F7" s="21"/>
      <c r="G7" s="21"/>
    </row>
    <row r="8" spans="1:7" ht="12.75">
      <c r="A8" s="32" t="s">
        <v>38</v>
      </c>
      <c r="B8" s="33">
        <v>55543</v>
      </c>
      <c r="C8" s="33">
        <v>73288</v>
      </c>
      <c r="D8" s="51">
        <v>0.319482202977873</v>
      </c>
      <c r="E8" s="46">
        <v>17745</v>
      </c>
      <c r="F8" s="21"/>
      <c r="G8" s="21"/>
    </row>
    <row r="9" spans="1:7" ht="12.75">
      <c r="A9" s="32" t="s">
        <v>39</v>
      </c>
      <c r="B9" s="33">
        <v>125778</v>
      </c>
      <c r="C9" s="33">
        <v>133456</v>
      </c>
      <c r="D9" s="51">
        <v>0.0610440617596082</v>
      </c>
      <c r="E9" s="46">
        <v>7678</v>
      </c>
      <c r="F9" s="21"/>
      <c r="G9" s="21"/>
    </row>
    <row r="10" spans="1:7" ht="12.75">
      <c r="A10" s="32" t="s">
        <v>40</v>
      </c>
      <c r="B10" s="33">
        <v>1560</v>
      </c>
      <c r="C10" s="33">
        <v>1115</v>
      </c>
      <c r="D10" s="51">
        <v>-0.28525641025641024</v>
      </c>
      <c r="E10" s="46">
        <v>-445</v>
      </c>
      <c r="F10" s="21"/>
      <c r="G10" s="21"/>
    </row>
    <row r="11" spans="1:7" ht="12.75">
      <c r="A11" s="32" t="s">
        <v>41</v>
      </c>
      <c r="B11" s="33">
        <v>19213</v>
      </c>
      <c r="C11" s="33">
        <v>18903</v>
      </c>
      <c r="D11" s="51">
        <v>-0.016134908655597774</v>
      </c>
      <c r="E11" s="46">
        <v>-310</v>
      </c>
      <c r="F11" s="21"/>
      <c r="G11" s="21"/>
    </row>
    <row r="12" spans="1:7" ht="12.75">
      <c r="A12" s="32" t="s">
        <v>42</v>
      </c>
      <c r="B12" s="33">
        <v>122006</v>
      </c>
      <c r="C12" s="33">
        <v>63427</v>
      </c>
      <c r="D12" s="51">
        <v>-0.4801321246496074</v>
      </c>
      <c r="E12" s="46">
        <v>-58579</v>
      </c>
      <c r="F12" s="21"/>
      <c r="G12" s="21"/>
    </row>
    <row r="13" spans="1:7" ht="12.75">
      <c r="A13" s="32" t="s">
        <v>43</v>
      </c>
      <c r="B13" s="33">
        <v>266</v>
      </c>
      <c r="C13" s="33">
        <v>288</v>
      </c>
      <c r="D13" s="51">
        <v>0.08270676691729323</v>
      </c>
      <c r="E13" s="46">
        <v>22</v>
      </c>
      <c r="F13" s="21"/>
      <c r="G13" s="21"/>
    </row>
    <row r="14" spans="1:7" ht="12.75">
      <c r="A14" s="32" t="s">
        <v>44</v>
      </c>
      <c r="B14" s="33">
        <v>0</v>
      </c>
      <c r="C14" s="33">
        <v>0</v>
      </c>
      <c r="D14" s="51">
        <v>0</v>
      </c>
      <c r="E14" s="46">
        <v>0</v>
      </c>
      <c r="F14" s="21"/>
      <c r="G14" s="21"/>
    </row>
    <row r="15" spans="1:7" ht="12.75">
      <c r="A15" s="32" t="s">
        <v>45</v>
      </c>
      <c r="B15" s="33">
        <v>266</v>
      </c>
      <c r="C15" s="33">
        <v>288</v>
      </c>
      <c r="D15" s="51">
        <v>0.08270676691729323</v>
      </c>
      <c r="E15" s="46">
        <v>22</v>
      </c>
      <c r="F15" s="21"/>
      <c r="G15" s="21"/>
    </row>
    <row r="16" spans="1:7" ht="12.75">
      <c r="A16" s="32" t="s">
        <v>46</v>
      </c>
      <c r="B16" s="33">
        <v>21798</v>
      </c>
      <c r="C16" s="33">
        <v>50205</v>
      </c>
      <c r="D16" s="51">
        <v>1.3031929534819708</v>
      </c>
      <c r="E16" s="46">
        <v>28407</v>
      </c>
      <c r="F16" s="21"/>
      <c r="G16" s="21"/>
    </row>
    <row r="17" spans="1:7" ht="12.75">
      <c r="A17" s="52" t="s">
        <v>47</v>
      </c>
      <c r="B17" s="33">
        <v>34</v>
      </c>
      <c r="C17" s="33">
        <v>224</v>
      </c>
      <c r="D17" s="51">
        <v>5.588235294117647</v>
      </c>
      <c r="E17" s="46">
        <v>190</v>
      </c>
      <c r="F17" s="21"/>
      <c r="G17" s="21"/>
    </row>
    <row r="18" spans="1:7" ht="12.75">
      <c r="A18" s="32" t="s">
        <v>48</v>
      </c>
      <c r="B18" s="33">
        <v>481</v>
      </c>
      <c r="C18" s="33">
        <v>456</v>
      </c>
      <c r="D18" s="51">
        <v>-0.05197505197505198</v>
      </c>
      <c r="E18" s="46">
        <v>-25</v>
      </c>
      <c r="F18" s="53"/>
      <c r="G18" s="21"/>
    </row>
    <row r="19" spans="1:7" ht="12.75">
      <c r="A19" s="32" t="s">
        <v>49</v>
      </c>
      <c r="B19" s="33">
        <v>0</v>
      </c>
      <c r="C19" s="33">
        <v>0</v>
      </c>
      <c r="D19" s="51">
        <v>0</v>
      </c>
      <c r="E19" s="46">
        <v>0</v>
      </c>
      <c r="F19" s="21"/>
      <c r="G19" s="21"/>
    </row>
    <row r="20" spans="1:7" ht="12.75">
      <c r="A20" s="32" t="s">
        <v>50</v>
      </c>
      <c r="B20" s="33">
        <v>296621</v>
      </c>
      <c r="C20" s="33">
        <v>162350</v>
      </c>
      <c r="D20" s="51">
        <v>-0.4526685568452672</v>
      </c>
      <c r="E20" s="46">
        <v>-134271</v>
      </c>
      <c r="F20" s="21"/>
      <c r="G20" s="21"/>
    </row>
    <row r="21" spans="1:7" ht="12.75">
      <c r="A21" s="50" t="s">
        <v>51</v>
      </c>
      <c r="B21" s="33">
        <v>643266</v>
      </c>
      <c r="C21" s="33">
        <v>503488</v>
      </c>
      <c r="D21" s="51">
        <v>-0.21729424530443084</v>
      </c>
      <c r="E21" s="46">
        <v>-139778</v>
      </c>
      <c r="F21" s="21"/>
      <c r="G21" s="21"/>
    </row>
    <row r="22" spans="1:7" ht="12.75">
      <c r="A22" s="84"/>
      <c r="B22" s="33"/>
      <c r="C22" s="33"/>
      <c r="D22" s="55"/>
      <c r="E22" s="21"/>
      <c r="F22" s="21"/>
      <c r="G22" s="21"/>
    </row>
    <row r="23" spans="1:7" ht="12.75">
      <c r="A23" s="56" t="s">
        <v>52</v>
      </c>
      <c r="B23" s="33"/>
      <c r="C23" s="33"/>
      <c r="D23" s="54"/>
      <c r="E23" s="21"/>
      <c r="F23" s="21"/>
      <c r="G23" s="21"/>
    </row>
    <row r="24" spans="1:7" ht="12.75">
      <c r="A24" s="32" t="s">
        <v>53</v>
      </c>
      <c r="B24" s="33">
        <v>38</v>
      </c>
      <c r="C24" s="33">
        <v>228</v>
      </c>
      <c r="D24" s="51">
        <v>5</v>
      </c>
      <c r="E24" s="46">
        <v>190</v>
      </c>
      <c r="F24" s="21"/>
      <c r="G24" s="21"/>
    </row>
    <row r="25" spans="1:7" ht="12.75">
      <c r="A25" s="32" t="s">
        <v>54</v>
      </c>
      <c r="B25" s="33">
        <v>0</v>
      </c>
      <c r="C25" s="33">
        <v>0</v>
      </c>
      <c r="D25" s="51">
        <v>0</v>
      </c>
      <c r="E25" s="46">
        <v>0</v>
      </c>
      <c r="F25" s="21"/>
      <c r="G25" s="21"/>
    </row>
    <row r="26" spans="1:7" ht="12.75">
      <c r="A26" s="32" t="s">
        <v>55</v>
      </c>
      <c r="B26" s="33">
        <v>167886</v>
      </c>
      <c r="C26" s="33">
        <v>108122</v>
      </c>
      <c r="D26" s="51">
        <v>-0.3559796528596786</v>
      </c>
      <c r="E26" s="46">
        <v>-59764</v>
      </c>
      <c r="F26" s="21"/>
      <c r="G26" s="21"/>
    </row>
    <row r="27" spans="1:7" ht="12.75">
      <c r="A27" s="56" t="s">
        <v>56</v>
      </c>
      <c r="B27" s="33">
        <v>167924</v>
      </c>
      <c r="C27" s="33">
        <v>108350</v>
      </c>
      <c r="D27" s="51">
        <v>-0.35476763297682284</v>
      </c>
      <c r="E27" s="46">
        <v>-59574</v>
      </c>
      <c r="F27" s="21"/>
      <c r="G27" s="21"/>
    </row>
    <row r="28" spans="1:7" ht="12.75">
      <c r="A28" s="84"/>
      <c r="B28" s="33"/>
      <c r="C28" s="33"/>
      <c r="D28" s="51"/>
      <c r="E28" s="46"/>
      <c r="F28" s="21"/>
      <c r="G28" s="21"/>
    </row>
    <row r="29" spans="1:7" ht="12.75">
      <c r="A29" s="84"/>
      <c r="B29" s="33"/>
      <c r="C29" s="33"/>
      <c r="D29" s="51"/>
      <c r="E29" s="46"/>
      <c r="F29" s="21"/>
      <c r="G29" s="21"/>
    </row>
    <row r="30" spans="1:7" ht="12.75">
      <c r="A30" s="57" t="s">
        <v>57</v>
      </c>
      <c r="B30" s="33">
        <v>1000</v>
      </c>
      <c r="C30" s="33">
        <v>1000</v>
      </c>
      <c r="D30" s="51">
        <v>0</v>
      </c>
      <c r="E30" s="46">
        <v>0</v>
      </c>
      <c r="F30" s="58"/>
      <c r="G30" s="59"/>
    </row>
    <row r="31" spans="1:7" ht="12.75">
      <c r="A31" s="84"/>
      <c r="B31" s="33"/>
      <c r="C31" s="33"/>
      <c r="D31" s="51"/>
      <c r="E31" s="46"/>
      <c r="F31" s="58"/>
      <c r="G31" s="59"/>
    </row>
    <row r="32" spans="1:7" ht="12.75">
      <c r="A32" s="56" t="s">
        <v>58</v>
      </c>
      <c r="B32" s="33"/>
      <c r="C32" s="33"/>
      <c r="D32" s="51"/>
      <c r="E32" s="46"/>
      <c r="F32" s="58"/>
      <c r="G32" s="59"/>
    </row>
    <row r="33" spans="1:7" ht="12.75">
      <c r="A33" s="32" t="s">
        <v>59</v>
      </c>
      <c r="B33" s="33">
        <v>0</v>
      </c>
      <c r="C33" s="33">
        <v>0</v>
      </c>
      <c r="D33" s="51">
        <v>0</v>
      </c>
      <c r="E33" s="46">
        <v>0</v>
      </c>
      <c r="F33" s="58"/>
      <c r="G33" s="59"/>
    </row>
    <row r="34" spans="1:7" ht="12.75">
      <c r="A34" s="32" t="s">
        <v>60</v>
      </c>
      <c r="B34" s="33">
        <v>0</v>
      </c>
      <c r="C34" s="33">
        <v>0</v>
      </c>
      <c r="D34" s="51">
        <v>0</v>
      </c>
      <c r="E34" s="46">
        <v>0</v>
      </c>
      <c r="F34" s="58"/>
      <c r="G34" s="59"/>
    </row>
    <row r="35" spans="1:7" ht="12.75">
      <c r="A35" s="32" t="s">
        <v>61</v>
      </c>
      <c r="B35" s="33">
        <v>16540</v>
      </c>
      <c r="C35" s="33">
        <v>17769</v>
      </c>
      <c r="D35" s="51">
        <v>0.07430471584038693</v>
      </c>
      <c r="E35" s="46">
        <v>1229</v>
      </c>
      <c r="F35" s="58"/>
      <c r="G35" s="59"/>
    </row>
    <row r="36" spans="1:7" ht="12.75">
      <c r="A36" s="32" t="s">
        <v>62</v>
      </c>
      <c r="B36" s="33">
        <v>1117300</v>
      </c>
      <c r="C36" s="33">
        <v>1117300</v>
      </c>
      <c r="D36" s="51">
        <v>0</v>
      </c>
      <c r="E36" s="46">
        <v>0</v>
      </c>
      <c r="F36" s="58"/>
      <c r="G36" s="59"/>
    </row>
    <row r="37" spans="1:7" ht="12.75">
      <c r="A37" s="32" t="s">
        <v>63</v>
      </c>
      <c r="B37" s="33">
        <v>603990</v>
      </c>
      <c r="C37" s="33">
        <v>604023</v>
      </c>
      <c r="D37" s="51">
        <v>5.46366661699697E-05</v>
      </c>
      <c r="E37" s="46">
        <v>33</v>
      </c>
      <c r="F37" s="58"/>
      <c r="G37" s="59"/>
    </row>
    <row r="38" spans="1:7" ht="12.75">
      <c r="A38" s="32" t="s">
        <v>64</v>
      </c>
      <c r="B38" s="33">
        <v>19070</v>
      </c>
      <c r="C38" s="33">
        <v>1894</v>
      </c>
      <c r="D38" s="51">
        <v>-0.9006816990036707</v>
      </c>
      <c r="E38" s="46">
        <v>-17176</v>
      </c>
      <c r="F38" s="58"/>
      <c r="G38" s="59"/>
    </row>
    <row r="39" spans="1:7" ht="12.75">
      <c r="A39" s="50" t="s">
        <v>65</v>
      </c>
      <c r="B39" s="33">
        <v>35610</v>
      </c>
      <c r="C39" s="33">
        <v>19663</v>
      </c>
      <c r="D39" s="51">
        <v>-0.4478236450435271</v>
      </c>
      <c r="E39" s="46">
        <v>-15947</v>
      </c>
      <c r="F39" s="58"/>
      <c r="G39" s="59"/>
    </row>
    <row r="40" spans="1:7" ht="12.75">
      <c r="A40" s="32" t="s">
        <v>66</v>
      </c>
      <c r="B40" s="33">
        <v>438732</v>
      </c>
      <c r="C40" s="33">
        <v>374475</v>
      </c>
      <c r="D40" s="51">
        <v>-0.14646070949919313</v>
      </c>
      <c r="E40" s="46">
        <v>-64257</v>
      </c>
      <c r="F40" s="58"/>
      <c r="G40" s="59"/>
    </row>
    <row r="41" spans="1:7" ht="12.75">
      <c r="A41" s="50" t="s">
        <v>67</v>
      </c>
      <c r="B41" s="33">
        <v>474342</v>
      </c>
      <c r="C41" s="33">
        <v>394138</v>
      </c>
      <c r="D41" s="51">
        <v>-0.16908475319495217</v>
      </c>
      <c r="E41" s="46">
        <v>-80204</v>
      </c>
      <c r="F41" s="60"/>
      <c r="G41" s="59"/>
    </row>
    <row r="42" spans="1:7" ht="12.75">
      <c r="A42" s="50" t="s">
        <v>68</v>
      </c>
      <c r="B42" s="33">
        <v>643266</v>
      </c>
      <c r="C42" s="33">
        <v>503488</v>
      </c>
      <c r="D42" s="51">
        <v>-0.21729424530443084</v>
      </c>
      <c r="E42" s="46">
        <v>-139778</v>
      </c>
      <c r="F42" s="60"/>
      <c r="G42" s="59"/>
    </row>
    <row r="43" spans="1:7" ht="13.5" thickBot="1">
      <c r="A43" s="85"/>
      <c r="B43" s="85"/>
      <c r="C43" s="33"/>
      <c r="D43" s="55"/>
      <c r="E43" s="21"/>
      <c r="F43" s="21"/>
      <c r="G43" s="21"/>
    </row>
    <row r="44" spans="1:7" ht="12.75">
      <c r="A44" s="50" t="s">
        <v>69</v>
      </c>
      <c r="B44" s="33"/>
      <c r="C44" s="33"/>
      <c r="D44" s="21"/>
      <c r="E44" s="21"/>
      <c r="F44" s="21"/>
      <c r="G44" s="21"/>
    </row>
    <row r="45" spans="1:7" ht="12.75">
      <c r="A45" s="32" t="s">
        <v>70</v>
      </c>
      <c r="B45" s="33">
        <v>4014</v>
      </c>
      <c r="C45" s="33">
        <v>3249</v>
      </c>
      <c r="D45" s="51">
        <v>-0.1905829596412556</v>
      </c>
      <c r="E45" s="46">
        <v>-765</v>
      </c>
      <c r="F45" s="21"/>
      <c r="G45" s="21"/>
    </row>
    <row r="46" spans="1:7" ht="12.75">
      <c r="A46" s="83"/>
      <c r="B46" s="21"/>
      <c r="C46" s="21"/>
      <c r="D46" s="21"/>
      <c r="E46" s="21"/>
      <c r="F46" s="21"/>
      <c r="G46" s="21"/>
    </row>
    <row r="47" spans="1:7" ht="12.75">
      <c r="A47" s="83"/>
      <c r="B47" s="21"/>
      <c r="C47" s="21"/>
      <c r="D47" s="21"/>
      <c r="E47" s="21"/>
      <c r="F47" s="21"/>
      <c r="G47" s="21"/>
    </row>
    <row r="48" spans="1:5" ht="12.75">
      <c r="A48" s="83"/>
      <c r="B48" s="21"/>
      <c r="C48" s="21"/>
      <c r="D48" s="21"/>
      <c r="E48" s="21"/>
    </row>
    <row r="49" spans="1:5" ht="12.75">
      <c r="A49" s="83"/>
      <c r="B49" s="21"/>
      <c r="C49" s="21"/>
      <c r="D49" s="21"/>
      <c r="E49" s="21"/>
    </row>
    <row r="50" spans="1:5" ht="12.75">
      <c r="A50" s="83"/>
      <c r="B50" s="21"/>
      <c r="C50" s="21"/>
      <c r="D50" s="21"/>
      <c r="E50" s="21"/>
    </row>
    <row r="76" ht="12.75">
      <c r="F76">
        <v>9605989</v>
      </c>
    </row>
    <row r="78" ht="12.75">
      <c r="F78">
        <v>9605989</v>
      </c>
    </row>
    <row r="79" ht="12.75">
      <c r="E79">
        <v>608830</v>
      </c>
    </row>
    <row r="80" spans="5:6" ht="12.75">
      <c r="E80">
        <v>104380</v>
      </c>
      <c r="F80">
        <v>1700</v>
      </c>
    </row>
    <row r="81" spans="5:6" ht="12.75">
      <c r="E81">
        <v>504450</v>
      </c>
      <c r="F81">
        <v>6675</v>
      </c>
    </row>
    <row r="82" ht="12.75">
      <c r="F82">
        <v>4975</v>
      </c>
    </row>
    <row r="83" ht="12.75">
      <c r="E83">
        <v>4275</v>
      </c>
    </row>
    <row r="84" ht="12.75">
      <c r="E84">
        <v>12107</v>
      </c>
    </row>
    <row r="85" ht="12.75">
      <c r="E85">
        <v>7832</v>
      </c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">
    <pageSetUpPr fitToPage="1"/>
  </sheetPr>
  <dimension ref="A1:E47"/>
  <sheetViews>
    <sheetView workbookViewId="0" topLeftCell="A1">
      <selection activeCell="B14" sqref="B14"/>
    </sheetView>
  </sheetViews>
  <sheetFormatPr defaultColWidth="9.140625" defaultRowHeight="12.75"/>
  <cols>
    <col min="1" max="1" width="63.140625" style="21" bestFit="1" customWidth="1"/>
    <col min="2" max="2" width="10.28125" style="21" customWidth="1"/>
    <col min="3" max="3" width="10.8515625" style="21" customWidth="1"/>
    <col min="4" max="4" width="8.00390625" style="21" bestFit="1" customWidth="1"/>
    <col min="5" max="5" width="10.421875" style="21" bestFit="1" customWidth="1"/>
    <col min="6" max="16384" width="9.140625" style="21" customWidth="1"/>
  </cols>
  <sheetData>
    <row r="1" spans="1:5" ht="15">
      <c r="A1" s="20" t="s">
        <v>130</v>
      </c>
      <c r="B1" s="77"/>
      <c r="C1" s="77"/>
      <c r="D1" s="77"/>
      <c r="E1" s="77"/>
    </row>
    <row r="2" spans="1:5" ht="15">
      <c r="A2" s="87" t="s">
        <v>133</v>
      </c>
      <c r="B2" s="78"/>
      <c r="C2" s="78"/>
      <c r="D2" s="78"/>
      <c r="E2" s="78"/>
    </row>
    <row r="3" spans="1:5" ht="12.75">
      <c r="A3" s="61" t="s">
        <v>36</v>
      </c>
      <c r="B3" s="63"/>
      <c r="C3" s="63"/>
      <c r="D3" s="63"/>
      <c r="E3" s="63"/>
    </row>
    <row r="4" spans="1:5" ht="12">
      <c r="A4" s="88"/>
      <c r="B4" s="89"/>
      <c r="C4" s="89"/>
      <c r="D4" s="90" t="s">
        <v>26</v>
      </c>
      <c r="E4" s="91"/>
    </row>
    <row r="5" spans="1:5" ht="12">
      <c r="A5" s="50" t="s">
        <v>134</v>
      </c>
      <c r="B5" s="48">
        <f>'Trust Companies RC'!B4</f>
        <v>39538</v>
      </c>
      <c r="C5" s="48">
        <f>'Trust Companies RC'!C4</f>
        <v>39903</v>
      </c>
      <c r="D5" s="92" t="s">
        <v>27</v>
      </c>
      <c r="E5" s="92" t="s">
        <v>28</v>
      </c>
    </row>
    <row r="6" spans="1:5" ht="12">
      <c r="A6" s="50"/>
      <c r="B6" s="48"/>
      <c r="C6" s="48"/>
      <c r="D6" s="92"/>
      <c r="E6" s="92"/>
    </row>
    <row r="7" spans="1:5" ht="12">
      <c r="A7" s="8" t="s">
        <v>135</v>
      </c>
      <c r="B7" s="93">
        <f>'[14]Mar 2008 Abstract'!B6</f>
        <v>164929</v>
      </c>
      <c r="C7" s="93">
        <f>'[14]Mar 2009 Abstract'!B6</f>
        <v>90929</v>
      </c>
      <c r="D7" s="94">
        <f>(C7-B7)/B7</f>
        <v>-0.4486779159517126</v>
      </c>
      <c r="E7" s="95">
        <f aca="true" t="shared" si="0" ref="E7:E15">C7-B7</f>
        <v>-74000</v>
      </c>
    </row>
    <row r="8" spans="1:5" ht="12">
      <c r="A8" s="8" t="s">
        <v>136</v>
      </c>
      <c r="B8" s="96">
        <f>'[14]Mar 2008 Abstract'!B7</f>
        <v>0</v>
      </c>
      <c r="C8" s="96">
        <f>'[14]Mar 2009 Abstract'!B7</f>
        <v>0</v>
      </c>
      <c r="D8" s="94">
        <v>0</v>
      </c>
      <c r="E8" s="95">
        <f t="shared" si="0"/>
        <v>0</v>
      </c>
    </row>
    <row r="9" spans="1:5" ht="12">
      <c r="A9" s="8" t="s">
        <v>137</v>
      </c>
      <c r="B9" s="96">
        <f>'[14]Mar 2008 Abstract'!B8</f>
        <v>1041</v>
      </c>
      <c r="C9" s="96">
        <f>'[14]Mar 2009 Abstract'!B8</f>
        <v>588</v>
      </c>
      <c r="D9" s="94">
        <f aca="true" t="shared" si="1" ref="D9:D15">(C9-B9)/B9</f>
        <v>-0.43515850144092216</v>
      </c>
      <c r="E9" s="95">
        <f t="shared" si="0"/>
        <v>-453</v>
      </c>
    </row>
    <row r="10" spans="1:5" ht="12">
      <c r="A10" s="8" t="s">
        <v>138</v>
      </c>
      <c r="B10" s="96">
        <f>'[14]Mar 2008 Abstract'!B9</f>
        <v>29</v>
      </c>
      <c r="C10" s="96">
        <f>'[14]Mar 2009 Abstract'!B9</f>
        <v>19</v>
      </c>
      <c r="D10" s="94">
        <f t="shared" si="1"/>
        <v>-0.3448275862068966</v>
      </c>
      <c r="E10" s="95">
        <f t="shared" si="0"/>
        <v>-10</v>
      </c>
    </row>
    <row r="11" spans="1:5" ht="12">
      <c r="A11" s="8" t="s">
        <v>139</v>
      </c>
      <c r="B11" s="96">
        <f>'[14]Mar 2008 Abstract'!B10</f>
        <v>162</v>
      </c>
      <c r="C11" s="96">
        <f>'[14]Mar 2009 Abstract'!B10</f>
        <v>159</v>
      </c>
      <c r="D11" s="94">
        <f t="shared" si="1"/>
        <v>-0.018518518518518517</v>
      </c>
      <c r="E11" s="95">
        <f t="shared" si="0"/>
        <v>-3</v>
      </c>
    </row>
    <row r="12" spans="1:5" ht="12">
      <c r="A12" s="8" t="s">
        <v>140</v>
      </c>
      <c r="B12" s="96">
        <f>'[14]Mar 2008 Abstract'!B11</f>
        <v>406</v>
      </c>
      <c r="C12" s="96">
        <f>'[14]Mar 2009 Abstract'!B11</f>
        <v>34</v>
      </c>
      <c r="D12" s="94">
        <f t="shared" si="1"/>
        <v>-0.916256157635468</v>
      </c>
      <c r="E12" s="95">
        <f t="shared" si="0"/>
        <v>-372</v>
      </c>
    </row>
    <row r="13" spans="1:5" ht="12">
      <c r="A13" s="8" t="s">
        <v>141</v>
      </c>
      <c r="B13" s="96">
        <f>'[14]Mar 2008 Abstract'!B12</f>
        <v>3</v>
      </c>
      <c r="C13" s="96">
        <f>'[14]Mar 2009 Abstract'!B12</f>
        <v>6</v>
      </c>
      <c r="D13" s="94">
        <f t="shared" si="1"/>
        <v>1</v>
      </c>
      <c r="E13" s="95">
        <f t="shared" si="0"/>
        <v>3</v>
      </c>
    </row>
    <row r="14" spans="1:5" ht="12">
      <c r="A14" s="8" t="s">
        <v>142</v>
      </c>
      <c r="B14" s="96">
        <f>'[14]Mar 2008 Abstract'!B13</f>
        <v>2995</v>
      </c>
      <c r="C14" s="96">
        <f>'[14]Mar 2009 Abstract'!B13</f>
        <v>1560</v>
      </c>
      <c r="D14" s="94">
        <f t="shared" si="1"/>
        <v>-0.4791318864774624</v>
      </c>
      <c r="E14" s="95">
        <f t="shared" si="0"/>
        <v>-1435</v>
      </c>
    </row>
    <row r="15" spans="1:5" ht="12">
      <c r="A15" s="50" t="s">
        <v>143</v>
      </c>
      <c r="B15" s="96">
        <f>'[14]Mar 2008 Abstract'!B14</f>
        <v>169565</v>
      </c>
      <c r="C15" s="96">
        <f>'[14]Mar 2009 Abstract'!B14</f>
        <v>93295</v>
      </c>
      <c r="D15" s="94">
        <f t="shared" si="1"/>
        <v>-0.44979801256155455</v>
      </c>
      <c r="E15" s="95">
        <f t="shared" si="0"/>
        <v>-76270</v>
      </c>
    </row>
    <row r="16" spans="1:5" ht="12">
      <c r="A16" s="2"/>
      <c r="B16" s="96"/>
      <c r="C16" s="96"/>
      <c r="D16" s="96"/>
      <c r="E16" s="96"/>
    </row>
    <row r="17" spans="1:5" ht="12">
      <c r="A17" s="50" t="s">
        <v>82</v>
      </c>
      <c r="B17" s="96"/>
      <c r="C17" s="96"/>
      <c r="D17" s="96"/>
      <c r="E17" s="96"/>
    </row>
    <row r="18" spans="1:5" ht="12">
      <c r="A18" s="8" t="s">
        <v>144</v>
      </c>
      <c r="B18" s="96">
        <f>'[14]Mar 2008 Abstract'!B17</f>
        <v>55814</v>
      </c>
      <c r="C18" s="96">
        <f>'[14]Mar 2009 Abstract'!B17</f>
        <v>57016</v>
      </c>
      <c r="D18" s="94">
        <f>(C18-B18)/B18</f>
        <v>0.02153581538682051</v>
      </c>
      <c r="E18" s="95">
        <f aca="true" t="shared" si="2" ref="E18:E27">C18-B18</f>
        <v>1202</v>
      </c>
    </row>
    <row r="19" spans="1:5" ht="12">
      <c r="A19" s="8" t="s">
        <v>145</v>
      </c>
      <c r="B19" s="96">
        <f>'[14]Mar 2008 Abstract'!B18</f>
        <v>17</v>
      </c>
      <c r="C19" s="96">
        <f>'[14]Mar 2009 Abstract'!B18</f>
        <v>12</v>
      </c>
      <c r="D19" s="94">
        <f>(C19-B19)/B19</f>
        <v>-0.29411764705882354</v>
      </c>
      <c r="E19" s="95">
        <f t="shared" si="2"/>
        <v>-5</v>
      </c>
    </row>
    <row r="20" spans="1:5" ht="12">
      <c r="A20" s="8" t="s">
        <v>146</v>
      </c>
      <c r="B20" s="96">
        <f>'[14]Mar 2008 Abstract'!B19</f>
        <v>0</v>
      </c>
      <c r="C20" s="96">
        <f>'[14]Mar 2009 Abstract'!B19</f>
        <v>0</v>
      </c>
      <c r="D20" s="94">
        <v>0</v>
      </c>
      <c r="E20" s="95">
        <f t="shared" si="2"/>
        <v>0</v>
      </c>
    </row>
    <row r="21" spans="1:5" ht="12">
      <c r="A21" s="8" t="s">
        <v>147</v>
      </c>
      <c r="B21" s="96">
        <f>'[14]Mar 2008 Abstract'!B20</f>
        <v>4203</v>
      </c>
      <c r="C21" s="96">
        <f>'[14]Mar 2009 Abstract'!B20</f>
        <v>4336</v>
      </c>
      <c r="D21" s="94">
        <f>(C21-B21)/B21</f>
        <v>0.03164406376397811</v>
      </c>
      <c r="E21" s="95">
        <f t="shared" si="2"/>
        <v>133</v>
      </c>
    </row>
    <row r="22" spans="1:5" ht="12">
      <c r="A22" s="8" t="s">
        <v>148</v>
      </c>
      <c r="B22" s="96">
        <f>'[14]Mar 2008 Abstract'!B21</f>
        <v>0</v>
      </c>
      <c r="C22" s="96">
        <f>'[14]Mar 2009 Abstract'!B21</f>
        <v>0</v>
      </c>
      <c r="D22" s="94">
        <v>0</v>
      </c>
      <c r="E22" s="95">
        <f t="shared" si="2"/>
        <v>0</v>
      </c>
    </row>
    <row r="23" spans="1:5" ht="12">
      <c r="A23" s="8" t="s">
        <v>149</v>
      </c>
      <c r="B23" s="96">
        <f>'[14]Mar 2008 Abstract'!B22</f>
        <v>4216</v>
      </c>
      <c r="C23" s="96">
        <f>'[14]Mar 2009 Abstract'!B22</f>
        <v>4348</v>
      </c>
      <c r="D23" s="94">
        <f>(C23-B23)/B23</f>
        <v>0.031309297912713474</v>
      </c>
      <c r="E23" s="95">
        <f t="shared" si="2"/>
        <v>132</v>
      </c>
    </row>
    <row r="24" spans="1:5" ht="12">
      <c r="A24" s="8" t="s">
        <v>150</v>
      </c>
      <c r="B24" s="96">
        <f>'[14]Mar 2008 Abstract'!B23</f>
        <v>1143</v>
      </c>
      <c r="C24" s="96">
        <f>'[14]Mar 2009 Abstract'!B23</f>
        <v>979</v>
      </c>
      <c r="D24" s="94">
        <f>(C24-B24)/B24</f>
        <v>-0.14348206474190725</v>
      </c>
      <c r="E24" s="95">
        <f t="shared" si="2"/>
        <v>-164</v>
      </c>
    </row>
    <row r="25" spans="1:5" ht="12">
      <c r="A25" s="8" t="s">
        <v>151</v>
      </c>
      <c r="B25" s="96">
        <f>'[14]Mar 2008 Abstract'!B24</f>
        <v>0</v>
      </c>
      <c r="C25" s="96">
        <f>'[14]Mar 2009 Abstract'!B24</f>
        <v>0</v>
      </c>
      <c r="D25" s="94">
        <v>0</v>
      </c>
      <c r="E25" s="95">
        <f t="shared" si="2"/>
        <v>0</v>
      </c>
    </row>
    <row r="26" spans="1:5" ht="12">
      <c r="A26" s="8" t="s">
        <v>152</v>
      </c>
      <c r="B26" s="96">
        <f>'[14]Mar 2008 Abstract'!B25</f>
        <v>99999</v>
      </c>
      <c r="C26" s="96">
        <f>'[14]Mar 2009 Abstract'!B25</f>
        <v>73989</v>
      </c>
      <c r="D26" s="94">
        <f>(C26-B26)/B26</f>
        <v>-0.26010260102601024</v>
      </c>
      <c r="E26" s="95">
        <f t="shared" si="2"/>
        <v>-26010</v>
      </c>
    </row>
    <row r="27" spans="1:5" ht="12">
      <c r="A27" s="50" t="s">
        <v>153</v>
      </c>
      <c r="B27" s="96">
        <f>'[14]Mar 2008 Abstract'!B26</f>
        <v>161189</v>
      </c>
      <c r="C27" s="96">
        <f>'[14]Mar 2009 Abstract'!B26</f>
        <v>136344</v>
      </c>
      <c r="D27" s="94">
        <f>(C27-B27)/B27</f>
        <v>-0.15413582812722953</v>
      </c>
      <c r="E27" s="95">
        <f t="shared" si="2"/>
        <v>-24845</v>
      </c>
    </row>
    <row r="28" spans="1:5" ht="12">
      <c r="A28" s="2"/>
      <c r="B28" s="96"/>
      <c r="C28" s="96"/>
      <c r="D28" s="97"/>
      <c r="E28" s="97"/>
    </row>
    <row r="29" spans="1:5" ht="12">
      <c r="A29" s="8" t="s">
        <v>154</v>
      </c>
      <c r="B29" s="96">
        <f>'[14]Mar 2008 Abstract'!B28</f>
        <v>8376</v>
      </c>
      <c r="C29" s="96">
        <f>'[14]Mar 2009 Abstract'!B28</f>
        <v>-43049</v>
      </c>
      <c r="D29" s="94">
        <f>(C29-B29)/B29</f>
        <v>-6.139565425023878</v>
      </c>
      <c r="E29" s="95">
        <f>C29-B29</f>
        <v>-51425</v>
      </c>
    </row>
    <row r="30" spans="1:5" ht="12">
      <c r="A30" s="2"/>
      <c r="B30" s="96"/>
      <c r="C30" s="96"/>
      <c r="D30" s="97"/>
      <c r="E30" s="97"/>
    </row>
    <row r="31" spans="1:5" ht="12">
      <c r="A31" s="1" t="s">
        <v>155</v>
      </c>
      <c r="B31" s="96">
        <f>'[14]Mar 2008 Abstract'!B30</f>
        <v>3887</v>
      </c>
      <c r="C31" s="96">
        <f>'[14]Mar 2009 Abstract'!B30</f>
        <v>-16336</v>
      </c>
      <c r="D31" s="94">
        <f>(C31-B31)/B31</f>
        <v>-5.20272703884744</v>
      </c>
      <c r="E31" s="95">
        <f>C31-B31</f>
        <v>-20223</v>
      </c>
    </row>
    <row r="32" spans="1:5" ht="12">
      <c r="A32" s="2"/>
      <c r="B32" s="96"/>
      <c r="C32" s="96"/>
      <c r="D32" s="98"/>
      <c r="E32" s="98"/>
    </row>
    <row r="33" spans="1:5" ht="12">
      <c r="A33" s="1" t="s">
        <v>156</v>
      </c>
      <c r="B33" s="96">
        <f>'[14]Mar 2008 Abstract'!B32</f>
        <v>4489</v>
      </c>
      <c r="C33" s="96">
        <f>'[14]Mar 2009 Abstract'!B32</f>
        <v>-26713</v>
      </c>
      <c r="D33" s="94">
        <f>(C33-B33)/B33</f>
        <v>-6.950768545333037</v>
      </c>
      <c r="E33" s="95">
        <f>C33-B33</f>
        <v>-31202</v>
      </c>
    </row>
    <row r="34" spans="1:5" ht="12">
      <c r="A34" s="2"/>
      <c r="B34" s="96"/>
      <c r="C34" s="96"/>
      <c r="D34" s="97"/>
      <c r="E34" s="97"/>
    </row>
    <row r="35" spans="1:5" ht="12">
      <c r="A35" s="1" t="s">
        <v>157</v>
      </c>
      <c r="B35" s="96">
        <f>'[14]Mar 2008 Abstract'!B34</f>
        <v>0</v>
      </c>
      <c r="C35" s="96">
        <f>'[14]Mar 2009 Abstract'!B34</f>
        <v>1</v>
      </c>
      <c r="D35" s="94" t="e">
        <f>(C35-B35)/B35</f>
        <v>#DIV/0!</v>
      </c>
      <c r="E35" s="95">
        <f>C35-B35</f>
        <v>1</v>
      </c>
    </row>
    <row r="36" spans="1:5" ht="12">
      <c r="A36" s="1" t="s">
        <v>155</v>
      </c>
      <c r="B36" s="96">
        <f>'[14]Mar 2008 Abstract'!B35</f>
        <v>0</v>
      </c>
      <c r="C36" s="96">
        <f>'[14]Mar 2009 Abstract'!B35</f>
        <v>0</v>
      </c>
      <c r="D36" s="94">
        <v>0</v>
      </c>
      <c r="E36" s="95">
        <f>C36-B36</f>
        <v>0</v>
      </c>
    </row>
    <row r="37" spans="1:5" ht="12">
      <c r="A37" s="1" t="s">
        <v>158</v>
      </c>
      <c r="B37" s="96">
        <f>'[14]Mar 2008 Abstract'!B36</f>
        <v>0</v>
      </c>
      <c r="C37" s="96">
        <f>'[14]Mar 2009 Abstract'!B36</f>
        <v>1</v>
      </c>
      <c r="D37" s="94" t="e">
        <f>(C37-B37)/B37</f>
        <v>#DIV/0!</v>
      </c>
      <c r="E37" s="95">
        <f>C37-B37</f>
        <v>1</v>
      </c>
    </row>
    <row r="38" spans="1:5" ht="12">
      <c r="A38" s="2"/>
      <c r="B38" s="96"/>
      <c r="C38" s="96"/>
      <c r="D38" s="97"/>
      <c r="E38" s="97"/>
    </row>
    <row r="39" spans="1:5" ht="12">
      <c r="A39" s="99" t="s">
        <v>159</v>
      </c>
      <c r="B39" s="96">
        <f>'[14]Mar 2008 Abstract'!B38</f>
        <v>4489</v>
      </c>
      <c r="C39" s="96">
        <f>'[14]Mar 2009 Abstract'!B38</f>
        <v>-26712</v>
      </c>
      <c r="D39" s="94">
        <f>(C39-B39)/B39</f>
        <v>-6.950545778569837</v>
      </c>
      <c r="E39" s="95">
        <f>C39-B39</f>
        <v>-31201</v>
      </c>
    </row>
    <row r="40" spans="1:5" ht="12">
      <c r="A40" s="9"/>
      <c r="B40" s="96"/>
      <c r="C40" s="96"/>
      <c r="D40" s="98"/>
      <c r="E40" s="98"/>
    </row>
    <row r="41" spans="1:5" ht="12">
      <c r="A41" s="1" t="s">
        <v>160</v>
      </c>
      <c r="B41" s="96">
        <f>'[14]Mar 2008 Abstract'!$B$40</f>
        <v>0</v>
      </c>
      <c r="C41" s="96">
        <f>'[14]Mar 2009 Abstract'!$B$40</f>
        <v>0</v>
      </c>
      <c r="D41" s="94">
        <v>0</v>
      </c>
      <c r="E41" s="95">
        <f>C41-B41</f>
        <v>0</v>
      </c>
    </row>
    <row r="42" spans="1:5" ht="12">
      <c r="A42" s="100" t="s">
        <v>161</v>
      </c>
      <c r="B42" s="93">
        <f>'[14]Mar 2008 Abstract'!B41</f>
        <v>4489</v>
      </c>
      <c r="C42" s="93">
        <f>'[14]Mar 2009 Abstract'!B41</f>
        <v>-26712</v>
      </c>
      <c r="D42" s="94">
        <f>(C42-B42)/B42</f>
        <v>-6.950545778569837</v>
      </c>
      <c r="E42" s="101">
        <f>C42-B42</f>
        <v>-31201</v>
      </c>
    </row>
    <row r="43" spans="2:5" ht="12">
      <c r="B43" s="62"/>
      <c r="C43" s="62"/>
      <c r="D43" s="62"/>
      <c r="E43" s="62"/>
    </row>
    <row r="44" spans="2:5" ht="12">
      <c r="B44" s="62"/>
      <c r="C44" s="62"/>
      <c r="D44" s="62"/>
      <c r="E44" s="62"/>
    </row>
    <row r="45" spans="2:5" ht="12">
      <c r="B45" s="62"/>
      <c r="C45" s="62"/>
      <c r="D45" s="62"/>
      <c r="E45" s="62"/>
    </row>
    <row r="46" spans="2:5" ht="12">
      <c r="B46" s="62"/>
      <c r="C46" s="62"/>
      <c r="D46" s="62"/>
      <c r="E46" s="62"/>
    </row>
    <row r="47" spans="2:5" ht="12">
      <c r="B47" s="62"/>
      <c r="C47" s="62"/>
      <c r="D47" s="62"/>
      <c r="E47" s="62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Financial Institutions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PCARROLL</dc:creator>
  <cp:keywords/>
  <dc:description/>
  <cp:lastModifiedBy>Jeremyp</cp:lastModifiedBy>
  <cp:lastPrinted>2009-06-29T16:58:06Z</cp:lastPrinted>
  <dcterms:created xsi:type="dcterms:W3CDTF">2007-08-22T16:49:29Z</dcterms:created>
  <dcterms:modified xsi:type="dcterms:W3CDTF">2009-07-09T00:38:21Z</dcterms:modified>
  <cp:category/>
  <cp:version/>
  <cp:contentType/>
  <cp:contentStatus/>
</cp:coreProperties>
</file>